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</calcChain>
</file>

<file path=xl/sharedStrings.xml><?xml version="1.0" encoding="utf-8"?>
<sst xmlns="http://schemas.openxmlformats.org/spreadsheetml/2006/main" count="52" uniqueCount="52">
  <si>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</si>
  <si>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</si>
  <si>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</si>
  <si>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</si>
  <si>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</si>
  <si>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</si>
  <si>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</si>
  <si>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</si>
  <si>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</si>
  <si>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</si>
  <si>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</si>
  <si>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</si>
  <si>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</si>
  <si>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</si>
  <si>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</si>
  <si>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</si>
  <si>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</si>
  <si>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30.11.2021</t>
  </si>
  <si>
    <t>Бюджет Мiшково-Погорiлiвської сiльської територiальної громади</t>
  </si>
  <si>
    <t>Спеціальний фонд (разом)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</si>
  <si>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</si>
  <si>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</si>
  <si>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</si>
  <si>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</si>
  <si>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</si>
  <si>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</si>
  <si>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</si>
  <si>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</si>
  <si>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</si>
  <si>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</si>
  <si>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</si>
  <si>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</si>
  <si>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</si>
  <si>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</si>
  <si>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</si>
  <si>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</si>
  <si>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</si>
  <si>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</si>
  <si>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2281</t>
  </si>
  <si>
    <t>Дослідження і розробки, окремі заходи розвитку по реалізації державних (регіональних) програм</t>
  </si>
  <si>
    <t>3110</t>
  </si>
  <si>
    <t>Придбання обладнання і предметів довгострокового користування</t>
  </si>
  <si>
    <t>3122</t>
  </si>
  <si>
    <t>Капітальне будівництво (придбання) інших об`єктів</t>
  </si>
  <si>
    <t>3132</t>
  </si>
  <si>
    <t>Капітальний ремонт інших об`єктів</t>
  </si>
  <si>
    <t>3160</t>
  </si>
  <si>
    <t>Придбання землі та нематеріальних активів</t>
  </si>
  <si>
    <t>3210</t>
  </si>
  <si>
    <t>Капітальні трансферти підприємствам (установам, організаціям)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</si>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</sst>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2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0"/>
    <xf numFmtId="0" fontId="11" fillId="0" borderId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0" applyNumberFormat="0" applyFill="0" applyBorder="0" applyAlignment="0" applyProtection="0"/>
    <xf numFmtId="0" fontId="15" fillId="22" borderId="2" applyNumberFormat="0" applyAlignment="0" applyProtection="0"/>
    <xf numFmtId="0" fontId="16" fillId="0" borderId="5" applyNumberFormat="0" applyFill="0" applyAlignment="0" applyProtection="0"/>
    <xf numFmtId="0" fontId="17" fillId="4" borderId="0" applyNumberFormat="0" applyBorder="0" applyAlignment="0" applyProtection="0"/>
    <xf numFmtId="0" fontId="5" fillId="23" borderId="6" applyNumberFormat="0" applyFont="0" applyAlignment="0" applyProtection="0"/>
    <xf numFmtId="0" fontId="1" fillId="23" borderId="6" applyNumberFormat="0" applyFont="0" applyAlignment="0" applyProtection="0"/>
    <xf numFmtId="0" fontId="18" fillId="22" borderId="7" applyNumberFormat="0" applyAlignment="0" applyProtection="0"/>
    <xf numFmtId="0" fontId="19" fillId="24" borderId="0" applyNumberFormat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4" fontId="23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vertical="center" wrapText="1"/>
    </xf>
    <xf numFmtId="4" fontId="24" fillId="0" borderId="1" xfId="1" applyNumberFormat="1" applyFont="1" applyBorder="1" applyAlignment="1">
      <alignment vertical="center"/>
    </xf>
    <xf numFmtId="4" fontId="25" fillId="2" borderId="1" xfId="1" applyNumberFormat="1" applyFont="1" applyFill="1" applyBorder="1" applyAlignment="1">
      <alignment vertical="center"/>
    </xf>
  </cellXfs>
  <cellStyles count="62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вичайний 2" xfId="47"/>
    <cellStyle name="Звичайний 3" xfId="48"/>
    <cellStyle name="Зв'язана клітинка" xfId="49"/>
    <cellStyle name="Контрольна клітинка" xfId="50"/>
    <cellStyle name="Назва" xfId="51"/>
    <cellStyle name="Обчислення" xfId="52"/>
    <cellStyle name="Обычный" xfId="0" builtinId="0"/>
    <cellStyle name="Обычный 2" xfId="1"/>
    <cellStyle name="Підсумок" xfId="53"/>
    <cellStyle name="Поганий" xfId="54"/>
    <cellStyle name="Примечание 2" xfId="55"/>
    <cellStyle name="Примітка" xfId="56"/>
    <cellStyle name="Результат" xfId="57"/>
    <cellStyle name="Середній" xfId="58"/>
    <cellStyle name="Стиль 1" xfId="59"/>
    <cellStyle name="Текст попередження" xfId="60"/>
    <cellStyle name="Текст пояснення" xfId="61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topLeftCell="D1" workbookViewId="0">
      <selection activeCell="C26" sqref="C26"/>
    </sheetView>
  </sheetViews>
  <sheetFormatPr defaultRowHeight="12.75" x14ac:dyDescent="0.2"/>
  <cols>
    <col min="1" max="1" width="0" style="1" hidden="1" customWidth="1"/>
    <col min="2" max="2" width="10" style="9" customWidth="1"/>
    <col min="3" max="3" width="50.7109375" style="7" customWidth="1"/>
    <col min="4" max="4" width="15.7109375" style="1" customWidth="1"/>
    <col min="5" max="5" width="16.42578125" style="1" customWidth="1"/>
    <col min="6" max="6" width="16.5703125" style="1" customWidth="1"/>
    <col min="7" max="7" width="15.7109375" style="1" customWidth="1"/>
    <col min="8" max="8" width="14.85546875" style="1" customWidth="1"/>
    <col min="9" max="9" width="15.7109375" style="1" customWidth="1"/>
    <col min="10" max="10" width="14" style="1" customWidth="1"/>
    <col min="11" max="11" width="11.140625" style="1" customWidth="1"/>
    <col min="12" max="12" width="16" style="1" customWidth="1"/>
    <col min="13" max="13" width="16.42578125" style="1" customWidth="1"/>
    <col min="14" max="14" width="12.7109375" style="1" customWidth="1"/>
    <col min="15" max="15" width="16.42578125" style="1" customWidth="1"/>
    <col min="16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7" t="s">
        <v>18</v>
      </c>
      <c r="C1" s="17"/>
      <c r="D1" s="17"/>
    </row>
    <row r="2" spans="1:18" ht="18" x14ac:dyDescent="0.25">
      <c r="B2" s="15" t="s">
        <v>17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8" x14ac:dyDescent="0.2">
      <c r="B3" s="16" t="s">
        <v>19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8" x14ac:dyDescent="0.2">
      <c r="M4" s="2"/>
      <c r="Q4" s="2" t="s">
        <v>16</v>
      </c>
    </row>
    <row r="5" spans="1:18" s="4" customFormat="1" ht="76.5" customHeight="1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ht="15.75" x14ac:dyDescent="0.2">
      <c r="A7" s="13">
        <v>0</v>
      </c>
      <c r="B7" s="18" t="s">
        <v>20</v>
      </c>
      <c r="C7" s="19" t="s">
        <v>21</v>
      </c>
      <c r="D7" s="20">
        <v>38500</v>
      </c>
      <c r="E7" s="20">
        <v>38500</v>
      </c>
      <c r="F7" s="20">
        <v>35291.666666666664</v>
      </c>
      <c r="G7" s="20">
        <v>0</v>
      </c>
      <c r="H7" s="20">
        <v>0</v>
      </c>
      <c r="I7" s="20">
        <v>27262</v>
      </c>
      <c r="J7" s="20">
        <v>0</v>
      </c>
      <c r="K7" s="20">
        <v>0</v>
      </c>
      <c r="L7" s="21">
        <f t="shared" ref="L7:L22" si="0">F7-G7</f>
        <v>35291.666666666664</v>
      </c>
      <c r="M7" s="21">
        <f t="shared" ref="M7:M22" si="1">E7-G7</f>
        <v>38500</v>
      </c>
      <c r="N7" s="21">
        <f t="shared" ref="N7:N22" si="2">IF(F7=0,0,(G7/F7)*100)</f>
        <v>0</v>
      </c>
      <c r="O7" s="21">
        <f t="shared" ref="O7:O22" si="3">E7-I7</f>
        <v>11238</v>
      </c>
      <c r="P7" s="21">
        <f t="shared" ref="P7:P22" si="4">F7-I7</f>
        <v>8029.6666666666642</v>
      </c>
      <c r="Q7" s="14">
        <f t="shared" ref="Q7:Q22" si="5">IF(F7=0,0,(I7/F7)*100)</f>
        <v>77.247697756788668</v>
      </c>
      <c r="R7" s="6"/>
    </row>
    <row r="8" spans="1:18" ht="15.75" x14ac:dyDescent="0.2">
      <c r="A8" s="13">
        <v>0</v>
      </c>
      <c r="B8" s="18" t="s">
        <v>22</v>
      </c>
      <c r="C8" s="19" t="s">
        <v>23</v>
      </c>
      <c r="D8" s="20">
        <v>8148</v>
      </c>
      <c r="E8" s="20">
        <v>8148</v>
      </c>
      <c r="F8" s="20">
        <v>7469</v>
      </c>
      <c r="G8" s="20">
        <v>0</v>
      </c>
      <c r="H8" s="20">
        <v>0</v>
      </c>
      <c r="I8" s="20">
        <v>5997.64</v>
      </c>
      <c r="J8" s="20">
        <v>0</v>
      </c>
      <c r="K8" s="20">
        <v>0</v>
      </c>
      <c r="L8" s="21">
        <f t="shared" si="0"/>
        <v>7469</v>
      </c>
      <c r="M8" s="21">
        <f t="shared" si="1"/>
        <v>8148</v>
      </c>
      <c r="N8" s="21">
        <f t="shared" si="2"/>
        <v>0</v>
      </c>
      <c r="O8" s="21">
        <f t="shared" si="3"/>
        <v>2150.3599999999997</v>
      </c>
      <c r="P8" s="21">
        <f t="shared" si="4"/>
        <v>1471.3599999999997</v>
      </c>
      <c r="Q8" s="14">
        <f t="shared" si="5"/>
        <v>80.300441826215035</v>
      </c>
      <c r="R8" s="6"/>
    </row>
    <row r="9" spans="1:18" ht="27.75" customHeight="1" x14ac:dyDescent="0.2">
      <c r="A9" s="13">
        <v>0</v>
      </c>
      <c r="B9" s="18" t="s">
        <v>24</v>
      </c>
      <c r="C9" s="19" t="s">
        <v>25</v>
      </c>
      <c r="D9" s="20">
        <v>31742</v>
      </c>
      <c r="E9" s="20">
        <v>110401.08</v>
      </c>
      <c r="F9" s="20">
        <v>103284.32333333333</v>
      </c>
      <c r="G9" s="20">
        <v>21450</v>
      </c>
      <c r="H9" s="20">
        <v>0</v>
      </c>
      <c r="I9" s="20">
        <v>103233.04</v>
      </c>
      <c r="J9" s="20">
        <v>0</v>
      </c>
      <c r="K9" s="20">
        <v>0</v>
      </c>
      <c r="L9" s="21">
        <f t="shared" si="0"/>
        <v>81834.323333333334</v>
      </c>
      <c r="M9" s="21">
        <f t="shared" si="1"/>
        <v>88951.08</v>
      </c>
      <c r="N9" s="21">
        <f t="shared" si="2"/>
        <v>20.767914537014121</v>
      </c>
      <c r="O9" s="21">
        <f t="shared" si="3"/>
        <v>7168.0400000000081</v>
      </c>
      <c r="P9" s="21">
        <f t="shared" si="4"/>
        <v>51.283333333340124</v>
      </c>
      <c r="Q9" s="14">
        <f t="shared" si="5"/>
        <v>99.950347418002792</v>
      </c>
      <c r="R9" s="6"/>
    </row>
    <row r="10" spans="1:18" ht="15.75" x14ac:dyDescent="0.2">
      <c r="A10" s="13">
        <v>0</v>
      </c>
      <c r="B10" s="18" t="s">
        <v>26</v>
      </c>
      <c r="C10" s="19" t="s">
        <v>27</v>
      </c>
      <c r="D10" s="20">
        <v>573420</v>
      </c>
      <c r="E10" s="20">
        <v>610623.37999999989</v>
      </c>
      <c r="F10" s="20">
        <v>559738.09833333327</v>
      </c>
      <c r="G10" s="20">
        <v>0</v>
      </c>
      <c r="H10" s="20">
        <v>0</v>
      </c>
      <c r="I10" s="20">
        <v>287854.18</v>
      </c>
      <c r="J10" s="20">
        <v>0</v>
      </c>
      <c r="K10" s="20">
        <v>0</v>
      </c>
      <c r="L10" s="21">
        <f t="shared" si="0"/>
        <v>559738.09833333327</v>
      </c>
      <c r="M10" s="21">
        <f t="shared" si="1"/>
        <v>610623.37999999989</v>
      </c>
      <c r="N10" s="21">
        <f t="shared" si="2"/>
        <v>0</v>
      </c>
      <c r="O10" s="21">
        <f t="shared" si="3"/>
        <v>322769.1999999999</v>
      </c>
      <c r="P10" s="21">
        <f t="shared" si="4"/>
        <v>271883.91833333328</v>
      </c>
      <c r="Q10" s="14">
        <f t="shared" si="5"/>
        <v>51.426583406973677</v>
      </c>
      <c r="R10" s="6"/>
    </row>
    <row r="11" spans="1:18" ht="15.75" x14ac:dyDescent="0.2">
      <c r="A11" s="13">
        <v>0</v>
      </c>
      <c r="B11" s="18" t="s">
        <v>28</v>
      </c>
      <c r="C11" s="19" t="s">
        <v>29</v>
      </c>
      <c r="D11" s="20">
        <v>16530</v>
      </c>
      <c r="E11" s="20">
        <v>16693</v>
      </c>
      <c r="F11" s="20">
        <v>16551.916666666668</v>
      </c>
      <c r="G11" s="20">
        <v>0</v>
      </c>
      <c r="H11" s="20">
        <v>0</v>
      </c>
      <c r="I11" s="20">
        <v>1263</v>
      </c>
      <c r="J11" s="20">
        <v>0</v>
      </c>
      <c r="K11" s="20">
        <v>0</v>
      </c>
      <c r="L11" s="21">
        <f t="shared" si="0"/>
        <v>16551.916666666668</v>
      </c>
      <c r="M11" s="21">
        <f t="shared" si="1"/>
        <v>16693</v>
      </c>
      <c r="N11" s="21">
        <f t="shared" si="2"/>
        <v>0</v>
      </c>
      <c r="O11" s="21">
        <f t="shared" si="3"/>
        <v>15430</v>
      </c>
      <c r="P11" s="21">
        <f t="shared" si="4"/>
        <v>15288.916666666668</v>
      </c>
      <c r="Q11" s="14">
        <f t="shared" si="5"/>
        <v>7.6305362420263503</v>
      </c>
      <c r="R11" s="6"/>
    </row>
    <row r="12" spans="1:18" ht="15.75" x14ac:dyDescent="0.2">
      <c r="A12" s="13">
        <v>0</v>
      </c>
      <c r="B12" s="18" t="s">
        <v>30</v>
      </c>
      <c r="C12" s="19" t="s">
        <v>31</v>
      </c>
      <c r="D12" s="20">
        <v>900</v>
      </c>
      <c r="E12" s="20">
        <v>737</v>
      </c>
      <c r="F12" s="20">
        <v>675.58333333333337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1">
        <f t="shared" si="0"/>
        <v>675.58333333333337</v>
      </c>
      <c r="M12" s="21">
        <f t="shared" si="1"/>
        <v>737</v>
      </c>
      <c r="N12" s="21">
        <f t="shared" si="2"/>
        <v>0</v>
      </c>
      <c r="O12" s="21">
        <f t="shared" si="3"/>
        <v>737</v>
      </c>
      <c r="P12" s="21">
        <f t="shared" si="4"/>
        <v>675.58333333333337</v>
      </c>
      <c r="Q12" s="14">
        <f t="shared" si="5"/>
        <v>0</v>
      </c>
      <c r="R12" s="6"/>
    </row>
    <row r="13" spans="1:18" ht="15.75" x14ac:dyDescent="0.2">
      <c r="A13" s="13">
        <v>0</v>
      </c>
      <c r="B13" s="18" t="s">
        <v>32</v>
      </c>
      <c r="C13" s="19" t="s">
        <v>33</v>
      </c>
      <c r="D13" s="20">
        <v>481</v>
      </c>
      <c r="E13" s="20">
        <v>481</v>
      </c>
      <c r="F13" s="20">
        <v>440.91666666666663</v>
      </c>
      <c r="G13" s="20">
        <v>0</v>
      </c>
      <c r="H13" s="20">
        <v>0</v>
      </c>
      <c r="I13" s="20">
        <v>224.76</v>
      </c>
      <c r="J13" s="20">
        <v>0</v>
      </c>
      <c r="K13" s="20">
        <v>0</v>
      </c>
      <c r="L13" s="21">
        <f t="shared" si="0"/>
        <v>440.91666666666663</v>
      </c>
      <c r="M13" s="21">
        <f t="shared" si="1"/>
        <v>481</v>
      </c>
      <c r="N13" s="21">
        <f t="shared" si="2"/>
        <v>0</v>
      </c>
      <c r="O13" s="21">
        <f t="shared" si="3"/>
        <v>256.24</v>
      </c>
      <c r="P13" s="21">
        <f t="shared" si="4"/>
        <v>216.15666666666664</v>
      </c>
      <c r="Q13" s="14">
        <f t="shared" si="5"/>
        <v>50.975618975618971</v>
      </c>
      <c r="R13" s="6"/>
    </row>
    <row r="14" spans="1:18" ht="15.75" x14ac:dyDescent="0.2">
      <c r="A14" s="13">
        <v>0</v>
      </c>
      <c r="B14" s="18" t="s">
        <v>34</v>
      </c>
      <c r="C14" s="19" t="s">
        <v>35</v>
      </c>
      <c r="D14" s="20">
        <v>8542</v>
      </c>
      <c r="E14" s="20">
        <v>9022</v>
      </c>
      <c r="F14" s="20">
        <v>8270.1666666666642</v>
      </c>
      <c r="G14" s="20">
        <v>0</v>
      </c>
      <c r="H14" s="20">
        <v>0</v>
      </c>
      <c r="I14" s="20">
        <v>5782.53</v>
      </c>
      <c r="J14" s="20">
        <v>0</v>
      </c>
      <c r="K14" s="20">
        <v>0</v>
      </c>
      <c r="L14" s="21">
        <f t="shared" si="0"/>
        <v>8270.1666666666642</v>
      </c>
      <c r="M14" s="21">
        <f t="shared" si="1"/>
        <v>9022</v>
      </c>
      <c r="N14" s="21">
        <f t="shared" si="2"/>
        <v>0</v>
      </c>
      <c r="O14" s="21">
        <f t="shared" si="3"/>
        <v>3239.4700000000003</v>
      </c>
      <c r="P14" s="21">
        <f t="shared" si="4"/>
        <v>2487.6366666666645</v>
      </c>
      <c r="Q14" s="14">
        <f t="shared" si="5"/>
        <v>69.920356300759778</v>
      </c>
      <c r="R14" s="6"/>
    </row>
    <row r="15" spans="1:18" ht="15.75" x14ac:dyDescent="0.2">
      <c r="A15" s="13">
        <v>0</v>
      </c>
      <c r="B15" s="18" t="s">
        <v>36</v>
      </c>
      <c r="C15" s="19" t="s">
        <v>37</v>
      </c>
      <c r="D15" s="20">
        <v>12557</v>
      </c>
      <c r="E15" s="20">
        <v>12077</v>
      </c>
      <c r="F15" s="20">
        <v>11070.583333333332</v>
      </c>
      <c r="G15" s="20">
        <v>0</v>
      </c>
      <c r="H15" s="20">
        <v>0</v>
      </c>
      <c r="I15" s="20">
        <v>3376.76</v>
      </c>
      <c r="J15" s="20">
        <v>0</v>
      </c>
      <c r="K15" s="20">
        <v>0</v>
      </c>
      <c r="L15" s="21">
        <f t="shared" si="0"/>
        <v>11070.583333333332</v>
      </c>
      <c r="M15" s="21">
        <f t="shared" si="1"/>
        <v>12077</v>
      </c>
      <c r="N15" s="21">
        <f t="shared" si="2"/>
        <v>0</v>
      </c>
      <c r="O15" s="21">
        <f t="shared" si="3"/>
        <v>8700.24</v>
      </c>
      <c r="P15" s="21">
        <f t="shared" si="4"/>
        <v>7693.8233333333319</v>
      </c>
      <c r="Q15" s="14">
        <f t="shared" si="5"/>
        <v>30.502096396606625</v>
      </c>
      <c r="R15" s="6"/>
    </row>
    <row r="16" spans="1:18" ht="45" x14ac:dyDescent="0.2">
      <c r="A16" s="13">
        <v>0</v>
      </c>
      <c r="B16" s="18" t="s">
        <v>38</v>
      </c>
      <c r="C16" s="19" t="s">
        <v>39</v>
      </c>
      <c r="D16" s="20">
        <v>0</v>
      </c>
      <c r="E16" s="20">
        <v>49884</v>
      </c>
      <c r="F16" s="20">
        <v>49884</v>
      </c>
      <c r="G16" s="20">
        <v>48884</v>
      </c>
      <c r="H16" s="20">
        <v>0</v>
      </c>
      <c r="I16" s="20">
        <v>48884</v>
      </c>
      <c r="J16" s="20">
        <v>0</v>
      </c>
      <c r="K16" s="20">
        <v>0</v>
      </c>
      <c r="L16" s="21">
        <f t="shared" si="0"/>
        <v>1000</v>
      </c>
      <c r="M16" s="21">
        <f t="shared" si="1"/>
        <v>1000</v>
      </c>
      <c r="N16" s="21">
        <f t="shared" si="2"/>
        <v>97.995349210167589</v>
      </c>
      <c r="O16" s="21">
        <f t="shared" si="3"/>
        <v>1000</v>
      </c>
      <c r="P16" s="21">
        <f t="shared" si="4"/>
        <v>1000</v>
      </c>
      <c r="Q16" s="14">
        <f t="shared" si="5"/>
        <v>97.995349210167589</v>
      </c>
      <c r="R16" s="6"/>
    </row>
    <row r="17" spans="1:18" ht="30" x14ac:dyDescent="0.2">
      <c r="A17" s="13">
        <v>0</v>
      </c>
      <c r="B17" s="18" t="s">
        <v>40</v>
      </c>
      <c r="C17" s="19" t="s">
        <v>41</v>
      </c>
      <c r="D17" s="20">
        <v>1246558</v>
      </c>
      <c r="E17" s="20">
        <v>5654169.3399999999</v>
      </c>
      <c r="F17" s="20">
        <v>4285460.3949999996</v>
      </c>
      <c r="G17" s="20">
        <v>2576912.16</v>
      </c>
      <c r="H17" s="20">
        <v>0</v>
      </c>
      <c r="I17" s="20">
        <v>2634488.5</v>
      </c>
      <c r="J17" s="20">
        <v>19115</v>
      </c>
      <c r="K17" s="20">
        <v>0</v>
      </c>
      <c r="L17" s="21">
        <f t="shared" si="0"/>
        <v>1708548.2349999994</v>
      </c>
      <c r="M17" s="21">
        <f t="shared" si="1"/>
        <v>3077257.1799999997</v>
      </c>
      <c r="N17" s="21">
        <f t="shared" si="2"/>
        <v>60.13151266096348</v>
      </c>
      <c r="O17" s="21">
        <f t="shared" si="3"/>
        <v>3019680.84</v>
      </c>
      <c r="P17" s="21">
        <f t="shared" si="4"/>
        <v>1650971.8949999996</v>
      </c>
      <c r="Q17" s="14">
        <f t="shared" si="5"/>
        <v>61.47504018643486</v>
      </c>
      <c r="R17" s="6"/>
    </row>
    <row r="18" spans="1:18" ht="30" x14ac:dyDescent="0.2">
      <c r="A18" s="13">
        <v>0</v>
      </c>
      <c r="B18" s="18" t="s">
        <v>42</v>
      </c>
      <c r="C18" s="19" t="s">
        <v>43</v>
      </c>
      <c r="D18" s="20">
        <v>0</v>
      </c>
      <c r="E18" s="20">
        <v>3649274</v>
      </c>
      <c r="F18" s="20">
        <v>2347274</v>
      </c>
      <c r="G18" s="20">
        <v>267255.14</v>
      </c>
      <c r="H18" s="20">
        <v>0</v>
      </c>
      <c r="I18" s="20">
        <v>237255.14</v>
      </c>
      <c r="J18" s="20">
        <v>30000</v>
      </c>
      <c r="K18" s="20">
        <v>0</v>
      </c>
      <c r="L18" s="21">
        <f t="shared" si="0"/>
        <v>2080018.8599999999</v>
      </c>
      <c r="M18" s="21">
        <f t="shared" si="1"/>
        <v>3382018.86</v>
      </c>
      <c r="N18" s="21">
        <f t="shared" si="2"/>
        <v>11.385766638236525</v>
      </c>
      <c r="O18" s="21">
        <f t="shared" si="3"/>
        <v>3412018.86</v>
      </c>
      <c r="P18" s="21">
        <f t="shared" si="4"/>
        <v>2110018.86</v>
      </c>
      <c r="Q18" s="14">
        <f t="shared" si="5"/>
        <v>10.107688322709663</v>
      </c>
      <c r="R18" s="6"/>
    </row>
    <row r="19" spans="1:18" ht="15.75" x14ac:dyDescent="0.2">
      <c r="A19" s="13">
        <v>0</v>
      </c>
      <c r="B19" s="18" t="s">
        <v>44</v>
      </c>
      <c r="C19" s="19" t="s">
        <v>45</v>
      </c>
      <c r="D19" s="20">
        <v>0</v>
      </c>
      <c r="E19" s="20">
        <v>2651464</v>
      </c>
      <c r="F19" s="20">
        <v>1392353</v>
      </c>
      <c r="G19" s="20">
        <v>496038.80000000005</v>
      </c>
      <c r="H19" s="20">
        <v>0</v>
      </c>
      <c r="I19" s="20">
        <v>496038.80000000005</v>
      </c>
      <c r="J19" s="20">
        <v>0</v>
      </c>
      <c r="K19" s="20">
        <v>0</v>
      </c>
      <c r="L19" s="21">
        <f t="shared" si="0"/>
        <v>896314.2</v>
      </c>
      <c r="M19" s="21">
        <f t="shared" si="1"/>
        <v>2155425.2000000002</v>
      </c>
      <c r="N19" s="21">
        <f t="shared" si="2"/>
        <v>35.625936813437399</v>
      </c>
      <c r="O19" s="21">
        <f t="shared" si="3"/>
        <v>2155425.2000000002</v>
      </c>
      <c r="P19" s="21">
        <f t="shared" si="4"/>
        <v>896314.2</v>
      </c>
      <c r="Q19" s="14">
        <f t="shared" si="5"/>
        <v>35.625936813437399</v>
      </c>
      <c r="R19" s="6"/>
    </row>
    <row r="20" spans="1:18" ht="15.75" x14ac:dyDescent="0.2">
      <c r="A20" s="13">
        <v>0</v>
      </c>
      <c r="B20" s="18" t="s">
        <v>46</v>
      </c>
      <c r="C20" s="19" t="s">
        <v>47</v>
      </c>
      <c r="D20" s="20">
        <v>0</v>
      </c>
      <c r="E20" s="20">
        <v>28900</v>
      </c>
      <c r="F20" s="20">
        <v>28900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1">
        <f t="shared" si="0"/>
        <v>28900</v>
      </c>
      <c r="M20" s="21">
        <f t="shared" si="1"/>
        <v>28900</v>
      </c>
      <c r="N20" s="21">
        <f t="shared" si="2"/>
        <v>0</v>
      </c>
      <c r="O20" s="21">
        <f t="shared" si="3"/>
        <v>28900</v>
      </c>
      <c r="P20" s="21">
        <f t="shared" si="4"/>
        <v>28900</v>
      </c>
      <c r="Q20" s="14">
        <f t="shared" si="5"/>
        <v>0</v>
      </c>
      <c r="R20" s="6"/>
    </row>
    <row r="21" spans="1:18" ht="30" x14ac:dyDescent="0.2">
      <c r="A21" s="13">
        <v>0</v>
      </c>
      <c r="B21" s="18" t="s">
        <v>48</v>
      </c>
      <c r="C21" s="19" t="s">
        <v>49</v>
      </c>
      <c r="D21" s="20">
        <v>0</v>
      </c>
      <c r="E21" s="20">
        <v>5275275</v>
      </c>
      <c r="F21" s="20">
        <v>5275275</v>
      </c>
      <c r="G21" s="20">
        <v>2168802.98</v>
      </c>
      <c r="H21" s="20">
        <v>0</v>
      </c>
      <c r="I21" s="20">
        <v>2168802.98</v>
      </c>
      <c r="J21" s="20">
        <v>0</v>
      </c>
      <c r="K21" s="20">
        <v>0</v>
      </c>
      <c r="L21" s="21">
        <f t="shared" si="0"/>
        <v>3106472.02</v>
      </c>
      <c r="M21" s="21">
        <f t="shared" si="1"/>
        <v>3106472.02</v>
      </c>
      <c r="N21" s="21">
        <f t="shared" si="2"/>
        <v>41.112605124851306</v>
      </c>
      <c r="O21" s="21">
        <f t="shared" si="3"/>
        <v>3106472.02</v>
      </c>
      <c r="P21" s="21">
        <f t="shared" si="4"/>
        <v>3106472.02</v>
      </c>
      <c r="Q21" s="14">
        <f t="shared" si="5"/>
        <v>41.112605124851306</v>
      </c>
      <c r="R21" s="6"/>
    </row>
    <row r="22" spans="1:18" ht="15.75" x14ac:dyDescent="0.2">
      <c r="A22" s="13">
        <v>1</v>
      </c>
      <c r="B22" s="18" t="s">
        <v>50</v>
      </c>
      <c r="C22" s="19" t="s">
        <v>51</v>
      </c>
      <c r="D22" s="20">
        <v>1937378</v>
      </c>
      <c r="E22" s="20">
        <v>18115648.800000001</v>
      </c>
      <c r="F22" s="20">
        <v>14121938.65</v>
      </c>
      <c r="G22" s="20">
        <v>5579343.0800000001</v>
      </c>
      <c r="H22" s="20">
        <v>0</v>
      </c>
      <c r="I22" s="20">
        <v>6020463.3300000001</v>
      </c>
      <c r="J22" s="20">
        <v>49115</v>
      </c>
      <c r="K22" s="20">
        <v>0</v>
      </c>
      <c r="L22" s="21">
        <f t="shared" si="0"/>
        <v>8542595.5700000003</v>
      </c>
      <c r="M22" s="21">
        <f t="shared" si="1"/>
        <v>12536305.720000001</v>
      </c>
      <c r="N22" s="21">
        <f t="shared" si="2"/>
        <v>39.508336767912525</v>
      </c>
      <c r="O22" s="21">
        <f t="shared" si="3"/>
        <v>12095185.470000001</v>
      </c>
      <c r="P22" s="21">
        <f t="shared" si="4"/>
        <v>8101475.3200000003</v>
      </c>
      <c r="Q22" s="14">
        <f t="shared" si="5"/>
        <v>42.63198898686619</v>
      </c>
      <c r="R22" s="6"/>
    </row>
    <row r="24" spans="1:18" x14ac:dyDescent="0.2">
      <c r="B24" s="10"/>
      <c r="C24" s="8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32" spans="1:18" hidden="1" x14ac:dyDescent="0.2"/>
  </sheetData>
  <mergeCells count="3">
    <mergeCell ref="B2:Q2"/>
    <mergeCell ref="B3:Q3"/>
    <mergeCell ref="B1:D1"/>
  </mergeCells>
  <conditionalFormatting sqref="B7:B22">
    <cfRule type="expression" dxfId="31" priority="17" stopIfTrue="1">
      <formula>A7=1</formula>
    </cfRule>
  </conditionalFormatting>
  <conditionalFormatting sqref="C7:C22">
    <cfRule type="expression" dxfId="30" priority="18" stopIfTrue="1">
      <formula>A7=1</formula>
    </cfRule>
  </conditionalFormatting>
  <conditionalFormatting sqref="D7:D22">
    <cfRule type="expression" dxfId="29" priority="19" stopIfTrue="1">
      <formula>A7=1</formula>
    </cfRule>
  </conditionalFormatting>
  <conditionalFormatting sqref="E7:E22">
    <cfRule type="expression" dxfId="28" priority="20" stopIfTrue="1">
      <formula>A7=1</formula>
    </cfRule>
  </conditionalFormatting>
  <conditionalFormatting sqref="F7:F22">
    <cfRule type="expression" dxfId="27" priority="21" stopIfTrue="1">
      <formula>A7=1</formula>
    </cfRule>
  </conditionalFormatting>
  <conditionalFormatting sqref="G7:G22">
    <cfRule type="expression" dxfId="26" priority="22" stopIfTrue="1">
      <formula>A7=1</formula>
    </cfRule>
  </conditionalFormatting>
  <conditionalFormatting sqref="H7:H22">
    <cfRule type="expression" dxfId="25" priority="23" stopIfTrue="1">
      <formula>A7=1</formula>
    </cfRule>
  </conditionalFormatting>
  <conditionalFormatting sqref="I7:I22">
    <cfRule type="expression" dxfId="24" priority="24" stopIfTrue="1">
      <formula>A7=1</formula>
    </cfRule>
  </conditionalFormatting>
  <conditionalFormatting sqref="J7:J22">
    <cfRule type="expression" dxfId="23" priority="25" stopIfTrue="1">
      <formula>A7=1</formula>
    </cfRule>
  </conditionalFormatting>
  <conditionalFormatting sqref="K7:K22">
    <cfRule type="expression" dxfId="22" priority="26" stopIfTrue="1">
      <formula>A7=1</formula>
    </cfRule>
  </conditionalFormatting>
  <conditionalFormatting sqref="L7:L22">
    <cfRule type="expression" dxfId="21" priority="27" stopIfTrue="1">
      <formula>A7=1</formula>
    </cfRule>
  </conditionalFormatting>
  <conditionalFormatting sqref="M7:M22">
    <cfRule type="expression" dxfId="20" priority="28" stopIfTrue="1">
      <formula>A7=1</formula>
    </cfRule>
  </conditionalFormatting>
  <conditionalFormatting sqref="N7:N22">
    <cfRule type="expression" dxfId="19" priority="29" stopIfTrue="1">
      <formula>A7=1</formula>
    </cfRule>
  </conditionalFormatting>
  <conditionalFormatting sqref="O7:O22">
    <cfRule type="expression" dxfId="18" priority="30" stopIfTrue="1">
      <formula>A7=1</formula>
    </cfRule>
  </conditionalFormatting>
  <conditionalFormatting sqref="P7:P22">
    <cfRule type="expression" dxfId="17" priority="31" stopIfTrue="1">
      <formula>A7=1</formula>
    </cfRule>
  </conditionalFormatting>
  <conditionalFormatting sqref="Q7:Q22">
    <cfRule type="expression" dxfId="16" priority="32" stopIfTrue="1">
      <formula>A7=1</formula>
    </cfRule>
  </conditionalFormatting>
  <conditionalFormatting sqref="B24:B33">
    <cfRule type="expression" dxfId="15" priority="1" stopIfTrue="1">
      <formula>A24=1</formula>
    </cfRule>
  </conditionalFormatting>
  <conditionalFormatting sqref="C24:C33">
    <cfRule type="expression" dxfId="14" priority="2" stopIfTrue="1">
      <formula>A24=1</formula>
    </cfRule>
  </conditionalFormatting>
  <conditionalFormatting sqref="D24:D33">
    <cfRule type="expression" dxfId="13" priority="3" stopIfTrue="1">
      <formula>A24=1</formula>
    </cfRule>
  </conditionalFormatting>
  <conditionalFormatting sqref="E24:E33">
    <cfRule type="expression" dxfId="12" priority="4" stopIfTrue="1">
      <formula>A24=1</formula>
    </cfRule>
  </conditionalFormatting>
  <conditionalFormatting sqref="F24:F33">
    <cfRule type="expression" dxfId="11" priority="5" stopIfTrue="1">
      <formula>A24=1</formula>
    </cfRule>
  </conditionalFormatting>
  <conditionalFormatting sqref="G24:G33">
    <cfRule type="expression" dxfId="10" priority="6" stopIfTrue="1">
      <formula>A24=1</formula>
    </cfRule>
  </conditionalFormatting>
  <conditionalFormatting sqref="H24:H33">
    <cfRule type="expression" dxfId="9" priority="7" stopIfTrue="1">
      <formula>A24=1</formula>
    </cfRule>
  </conditionalFormatting>
  <conditionalFormatting sqref="I24:I33">
    <cfRule type="expression" dxfId="8" priority="8" stopIfTrue="1">
      <formula>A24=1</formula>
    </cfRule>
  </conditionalFormatting>
  <conditionalFormatting sqref="J24:J33">
    <cfRule type="expression" dxfId="7" priority="9" stopIfTrue="1">
      <formula>A24=1</formula>
    </cfRule>
  </conditionalFormatting>
  <conditionalFormatting sqref="K24:K33">
    <cfRule type="expression" dxfId="6" priority="10" stopIfTrue="1">
      <formula>A24=1</formula>
    </cfRule>
  </conditionalFormatting>
  <conditionalFormatting sqref="L24:L33">
    <cfRule type="expression" dxfId="5" priority="11" stopIfTrue="1">
      <formula>A24=1</formula>
    </cfRule>
  </conditionalFormatting>
  <conditionalFormatting sqref="M24:M33">
    <cfRule type="expression" dxfId="4" priority="12" stopIfTrue="1">
      <formula>A24=1</formula>
    </cfRule>
  </conditionalFormatting>
  <conditionalFormatting sqref="N24:N33">
    <cfRule type="expression" dxfId="3" priority="13" stopIfTrue="1">
      <formula>A24=1</formula>
    </cfRule>
  </conditionalFormatting>
  <conditionalFormatting sqref="O24:O33">
    <cfRule type="expression" dxfId="2" priority="14" stopIfTrue="1">
      <formula>A24=1</formula>
    </cfRule>
  </conditionalFormatting>
  <conditionalFormatting sqref="P24:P33">
    <cfRule type="expression" dxfId="1" priority="15" stopIfTrue="1">
      <formula>A24=1</formula>
    </cfRule>
  </conditionalFormatting>
  <conditionalFormatting sqref="Q24:Q33">
    <cfRule type="expression" dxfId="0" priority="16" stopIfTrue="1">
      <formula>A24=1</formula>
    </cfRule>
  </conditionalFormatting>
  <pageMargins left="0.32" right="0.33" top="0.39370078740157499" bottom="0.39370078740157499" header="0" footer="0"/>
  <pageSetup paperSize="9" scale="5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2022-01-21T13:21:39Z</cp:lastPrinted>
  <dcterms:created xsi:type="dcterms:W3CDTF">2022-01-21T13:07:58Z</dcterms:created>
  <dcterms:modified xsi:type="dcterms:W3CDTF">2022-01-21T13:22:05Z</dcterms:modified>
</cp:coreProperties>
</file>