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D85" i="1"/>
  <c r="F87" i="1" l="1"/>
  <c r="F72" i="1"/>
  <c r="F70" i="1"/>
  <c r="F69" i="1" s="1"/>
  <c r="F68" i="1" s="1"/>
  <c r="C71" i="1" l="1"/>
  <c r="C70" i="1"/>
  <c r="C69" i="1"/>
  <c r="C68" i="1"/>
  <c r="E72" i="1"/>
  <c r="E68" i="1"/>
  <c r="E69" i="1"/>
  <c r="E70" i="1"/>
  <c r="D77" i="1" l="1"/>
  <c r="C27" i="1"/>
  <c r="D80" i="1" l="1"/>
  <c r="C83" i="1"/>
  <c r="C86" i="1" l="1"/>
  <c r="D49" i="1"/>
  <c r="C49" i="1"/>
  <c r="C51" i="1"/>
  <c r="C17" i="1"/>
  <c r="D75" i="1" l="1"/>
  <c r="C75" i="1" s="1"/>
  <c r="C77" i="1"/>
  <c r="C84" i="1" l="1"/>
  <c r="C85" i="1" l="1"/>
  <c r="C80" i="1" s="1"/>
  <c r="D78" i="1" l="1"/>
  <c r="C78" i="1"/>
  <c r="C74" i="1" s="1"/>
  <c r="E65" i="1"/>
  <c r="E64" i="1" s="1"/>
  <c r="C65" i="1"/>
  <c r="C64" i="1" s="1"/>
  <c r="D61" i="1"/>
  <c r="D60" i="1" s="1"/>
  <c r="C61" i="1"/>
  <c r="C60" i="1" s="1"/>
  <c r="D57" i="1"/>
  <c r="C57" i="1"/>
  <c r="D55" i="1"/>
  <c r="C55" i="1"/>
  <c r="D53" i="1"/>
  <c r="C53" i="1"/>
  <c r="D48" i="1"/>
  <c r="D47" i="1" s="1"/>
  <c r="C48" i="1"/>
  <c r="C47" i="1" s="1"/>
  <c r="C44" i="1"/>
  <c r="E44" i="1"/>
  <c r="D16" i="1"/>
  <c r="D15" i="1" s="1"/>
  <c r="D21" i="1"/>
  <c r="D20" i="1" s="1"/>
  <c r="D26" i="1"/>
  <c r="D23" i="1" s="1"/>
  <c r="E87" i="1"/>
  <c r="E47" i="1"/>
  <c r="D14" i="1" l="1"/>
  <c r="D72" i="1" s="1"/>
  <c r="C73" i="1"/>
  <c r="D74" i="1"/>
  <c r="D73" i="1" s="1"/>
  <c r="C30" i="1"/>
  <c r="C39" i="1"/>
  <c r="C21" i="1"/>
  <c r="C20" i="1" s="1"/>
  <c r="C16" i="1"/>
  <c r="C15" i="1" s="1"/>
  <c r="C26" i="1"/>
  <c r="C23" i="1" s="1"/>
  <c r="D87" i="1" l="1"/>
  <c r="C29" i="1"/>
  <c r="C14" i="1" s="1"/>
  <c r="C72" i="1" l="1"/>
  <c r="C87" i="1" s="1"/>
</calcChain>
</file>

<file path=xl/sharedStrings.xml><?xml version="1.0" encoding="utf-8"?>
<sst xmlns="http://schemas.openxmlformats.org/spreadsheetml/2006/main" count="160" uniqueCount="157">
  <si>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</si>
  <si>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</si>
  <si>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</si>
  <si>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</si>
  <si>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</si>
  <si>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</si>
  <si>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</si>
  <si>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</si>
  <si>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</si>
  <si>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</si>
  <si>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</si>
  <si>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</si>
  <si>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</si>
  <si>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</si>
  <si>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</si>
  <si>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</si>
  <si>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</si>
  <si>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</si>
  <si>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</si>
  <si>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</si>
  <si>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</si>
  <si>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</si>
  <si>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</si>
  <si>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</si>
  <si>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</si>
  <si>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</si>
  <si>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</si>
  <si>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</si>
  <si>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</si>
  <si>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</si>
  <si>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</si>
  <si>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</si>
  <si>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</si>
  <si>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</si>
  <si>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</si>
  <si>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</si>
  <si>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</si>
  <si>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</si>
  <si>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</si>
  <si>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</si>
  <si>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</si>
  <si>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</si>
  <si>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</si>
  <si>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</si>
  <si>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</si>
  <si>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</si>
  <si>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</si>
  <si>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</si>
  <si>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</si>
  <si>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</si>
  <si>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</si>
  <si>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</si>
  <si>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</si>
  <si>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</si>
  <si>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</si>
  <si>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</si>
  <si>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</si>
  <si>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</si>
  <si>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</si>
  <si>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</si>
  <si>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</si>
  <si>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</si>
  <si>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</si>
  <si>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</si>
  <si>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</si>
  <si>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</si>
  <si>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</si>
  <si>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</si>
  <si>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</si>
  <si>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</si>
  <si>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</si>
  <si>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</si>
  <si>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</si>
  <si>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</si>
  <si>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</si>
  <si>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</si>
  <si>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</si>
  <si>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</si>
  <si>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</si>
  <si>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</si>
  <si>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</si>
  <si>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</si>
  <si>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</si>
  <si>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</si>
  <si>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</si>
  <si>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</si>
  <si>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</si>
  <si>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</si>
  <si>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</si>
  <si>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</si>
  <si>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</si>
  <si>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</si>
  <si>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</si>
  <si>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</si>
  <si>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</si>
  <si>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</si>
  <si>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</si>
  <si>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</si>
  <si>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</si>
  <si>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</si>
  <si>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</si>
  <si>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</si>
  <si>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</si>
  <si>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</si>
  <si>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</si>
  <si>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</si>
  <si>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</si>
  <si>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</si>
  <si>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</si>
  <si>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</si>
  <si>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</si>
  <si>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</si>
  <si>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</si>
  <si>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</si>
  <si>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</si>
  <si>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</si>
  <si>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</si>
  <si>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</si>
  <si>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</si>
  <si>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</si>
  <si>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</si>
  <si>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</si>
  <si>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</si>
  <si>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</si>
  <si>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</si>
  <si>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</si>
  <si>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</si>
  <si>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</si>
  <si>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</si>
  <si>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</si>
  <si>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</si>
  <si>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</si>
  <si>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</si>
  <si>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</si>
  <si>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</si>
  <si>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</si>
  <si>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</si>
  <si>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</si>
  <si>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</si>
  <si>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</si>
  <si>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</si>
  <si>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територій</t>
  </si>
  <si>
    <t>Уточнений обсяг доходів бюджету Мішково-Погорілівської
сільської територіальної громади на 2021 рік
 на 2021 рік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</si>
  <si>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</si>
  <si>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</si>
  <si>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</si>
  <si>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</si>
  <si>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          Сільський голова 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</si>
  <si>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</si>
  <si>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</si>
  <si>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</si>
  <si>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</si>
  <si>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</si>
  <si>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</si>
  <si>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</si>
  <si>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</si>
  <si>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 ХІV позачергова сесія 8 скликання від 03.12.2021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</si>
</sst>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4" fontId="2" fillId="0" borderId="1" xfId="0" applyNumberFormat="1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9.5703125" customWidth="1"/>
    <col min="2" max="2" width="47.14062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124</v>
      </c>
      <c r="B1" s="34" t="s">
        <v>0</v>
      </c>
      <c r="C1" s="34"/>
      <c r="D1" s="34"/>
      <c r="E1" s="34"/>
      <c r="F1" s="34"/>
      <c r="G1" s="15"/>
    </row>
    <row r="2" spans="1:7" ht="13.9" customHeight="1" x14ac:dyDescent="0.2">
      <c r="B2" s="35" t="s">
        <v>133</v>
      </c>
      <c r="C2" s="35"/>
      <c r="D2" s="35"/>
      <c r="E2" s="35"/>
      <c r="F2" s="35"/>
      <c r="G2" s="15"/>
    </row>
    <row r="3" spans="1:7" ht="13.9" customHeight="1" x14ac:dyDescent="0.2">
      <c r="B3" s="35" t="s">
        <v>131</v>
      </c>
      <c r="C3" s="35"/>
      <c r="D3" s="35"/>
      <c r="E3" s="35"/>
      <c r="F3" s="35"/>
      <c r="G3" s="15"/>
    </row>
    <row r="4" spans="1:7" ht="13.9" customHeight="1" x14ac:dyDescent="0.2">
      <c r="B4" s="36" t="s">
        <v>132</v>
      </c>
      <c r="C4" s="36"/>
      <c r="D4" s="36"/>
      <c r="E4" s="36"/>
      <c r="F4" s="36"/>
      <c r="G4" s="15"/>
    </row>
    <row r="5" spans="1:7" ht="13.9" customHeight="1" x14ac:dyDescent="0.2">
      <c r="B5" s="36" t="s">
        <v>156</v>
      </c>
      <c r="C5" s="36"/>
      <c r="D5" s="36"/>
      <c r="E5" s="36"/>
      <c r="F5" s="36"/>
      <c r="G5" s="15"/>
    </row>
    <row r="6" spans="1:7" s="29" customFormat="1" ht="13.9" customHeight="1" x14ac:dyDescent="0.2">
      <c r="B6" s="33"/>
      <c r="C6" s="33"/>
      <c r="D6" s="33"/>
      <c r="E6" s="33"/>
      <c r="F6" s="33"/>
      <c r="G6" s="15"/>
    </row>
    <row r="7" spans="1:7" ht="25.5" customHeight="1" x14ac:dyDescent="0.2">
      <c r="A7" s="38" t="s">
        <v>142</v>
      </c>
      <c r="B7" s="39"/>
      <c r="C7" s="39"/>
      <c r="D7" s="39"/>
      <c r="E7" s="39"/>
      <c r="F7" s="39"/>
    </row>
    <row r="8" spans="1:7" x14ac:dyDescent="0.2">
      <c r="A8" s="1" t="s">
        <v>1</v>
      </c>
    </row>
    <row r="9" spans="1:7" x14ac:dyDescent="0.2">
      <c r="A9" t="s">
        <v>2</v>
      </c>
      <c r="F9" s="2" t="s">
        <v>3</v>
      </c>
    </row>
    <row r="10" spans="1:7" x14ac:dyDescent="0.2">
      <c r="A10" s="40" t="s">
        <v>4</v>
      </c>
      <c r="B10" s="40" t="s">
        <v>5</v>
      </c>
      <c r="C10" s="41" t="s">
        <v>6</v>
      </c>
      <c r="D10" s="40" t="s">
        <v>127</v>
      </c>
      <c r="E10" s="40" t="s">
        <v>7</v>
      </c>
      <c r="F10" s="40"/>
    </row>
    <row r="11" spans="1:7" x14ac:dyDescent="0.2">
      <c r="A11" s="40"/>
      <c r="B11" s="40"/>
      <c r="C11" s="41"/>
      <c r="D11" s="40"/>
      <c r="E11" s="40" t="s">
        <v>8</v>
      </c>
      <c r="F11" s="42" t="s">
        <v>9</v>
      </c>
    </row>
    <row r="12" spans="1:7" x14ac:dyDescent="0.2">
      <c r="A12" s="40"/>
      <c r="B12" s="40"/>
      <c r="C12" s="41"/>
      <c r="D12" s="40"/>
      <c r="E12" s="40"/>
      <c r="F12" s="40"/>
    </row>
    <row r="13" spans="1:7" ht="9.75" customHeight="1" x14ac:dyDescent="0.2">
      <c r="A13" s="3">
        <v>1</v>
      </c>
      <c r="B13" s="3">
        <v>2</v>
      </c>
      <c r="C13" s="21">
        <v>3</v>
      </c>
      <c r="D13" s="3">
        <v>4</v>
      </c>
      <c r="E13" s="3">
        <v>5</v>
      </c>
      <c r="F13" s="3">
        <v>6</v>
      </c>
    </row>
    <row r="14" spans="1:7" x14ac:dyDescent="0.2">
      <c r="A14" s="17" t="s">
        <v>10</v>
      </c>
      <c r="B14" s="18" t="s">
        <v>11</v>
      </c>
      <c r="C14" s="13">
        <f>C15+C20+C23+C29+C43</f>
        <v>49006505</v>
      </c>
      <c r="D14" s="13">
        <f>D15+D20+D23+D29</f>
        <v>48966505</v>
      </c>
      <c r="E14" s="13">
        <v>40000</v>
      </c>
      <c r="F14" s="13">
        <v>0</v>
      </c>
    </row>
    <row r="15" spans="1:7" ht="25.5" x14ac:dyDescent="0.2">
      <c r="A15" s="4" t="s">
        <v>12</v>
      </c>
      <c r="B15" s="5" t="s">
        <v>13</v>
      </c>
      <c r="C15" s="13">
        <f>C16</f>
        <v>29327063</v>
      </c>
      <c r="D15" s="6">
        <f>D16</f>
        <v>29327063</v>
      </c>
      <c r="E15" s="6">
        <v>0</v>
      </c>
      <c r="F15" s="6">
        <v>0</v>
      </c>
    </row>
    <row r="16" spans="1:7" x14ac:dyDescent="0.2">
      <c r="A16" s="4" t="s">
        <v>14</v>
      </c>
      <c r="B16" s="5" t="s">
        <v>15</v>
      </c>
      <c r="C16" s="13">
        <f>C17+C18+C19</f>
        <v>29327063</v>
      </c>
      <c r="D16" s="6">
        <f>D17+D18+D19</f>
        <v>29327063</v>
      </c>
      <c r="E16" s="6">
        <v>0</v>
      </c>
      <c r="F16" s="6">
        <v>0</v>
      </c>
    </row>
    <row r="17" spans="1:6" ht="38.25" x14ac:dyDescent="0.2">
      <c r="A17" s="7" t="s">
        <v>16</v>
      </c>
      <c r="B17" s="8" t="s">
        <v>17</v>
      </c>
      <c r="C17" s="10">
        <f>D17</f>
        <v>28132063</v>
      </c>
      <c r="D17" s="10">
        <v>28132063</v>
      </c>
      <c r="E17" s="9">
        <v>0</v>
      </c>
      <c r="F17" s="9">
        <v>0</v>
      </c>
    </row>
    <row r="18" spans="1:6" ht="38.25" x14ac:dyDescent="0.2">
      <c r="A18" s="7" t="s">
        <v>18</v>
      </c>
      <c r="B18" s="8" t="s">
        <v>19</v>
      </c>
      <c r="C18" s="10">
        <v>1050000</v>
      </c>
      <c r="D18" s="9">
        <v>1050000</v>
      </c>
      <c r="E18" s="9">
        <v>0</v>
      </c>
      <c r="F18" s="9">
        <v>0</v>
      </c>
    </row>
    <row r="19" spans="1:6" ht="38.25" x14ac:dyDescent="0.2">
      <c r="A19" s="7" t="s">
        <v>20</v>
      </c>
      <c r="B19" s="8" t="s">
        <v>21</v>
      </c>
      <c r="C19" s="10">
        <v>145000</v>
      </c>
      <c r="D19" s="9">
        <v>145000</v>
      </c>
      <c r="E19" s="9">
        <v>0</v>
      </c>
      <c r="F19" s="9">
        <v>0</v>
      </c>
    </row>
    <row r="20" spans="1:6" ht="25.5" x14ac:dyDescent="0.2">
      <c r="A20" s="17" t="s">
        <v>22</v>
      </c>
      <c r="B20" s="18" t="s">
        <v>23</v>
      </c>
      <c r="C20" s="13">
        <f>C21</f>
        <v>14500</v>
      </c>
      <c r="D20" s="13">
        <f>D21</f>
        <v>14500</v>
      </c>
      <c r="E20" s="13">
        <v>0</v>
      </c>
      <c r="F20" s="13">
        <v>0</v>
      </c>
    </row>
    <row r="21" spans="1:6" ht="22.5" customHeight="1" x14ac:dyDescent="0.2">
      <c r="A21" s="4" t="s">
        <v>24</v>
      </c>
      <c r="B21" s="18" t="s">
        <v>134</v>
      </c>
      <c r="C21" s="13">
        <f>C22</f>
        <v>14500</v>
      </c>
      <c r="D21" s="6">
        <f>D22</f>
        <v>14500</v>
      </c>
      <c r="E21" s="6">
        <v>0</v>
      </c>
      <c r="F21" s="6">
        <v>0</v>
      </c>
    </row>
    <row r="22" spans="1:6" ht="31.5" customHeight="1" x14ac:dyDescent="0.2">
      <c r="A22" s="7" t="s">
        <v>25</v>
      </c>
      <c r="B22" s="22" t="s">
        <v>135</v>
      </c>
      <c r="C22" s="10">
        <v>14500</v>
      </c>
      <c r="D22" s="9">
        <v>14500</v>
      </c>
      <c r="E22" s="9">
        <v>0</v>
      </c>
      <c r="F22" s="9">
        <v>0</v>
      </c>
    </row>
    <row r="23" spans="1:6" x14ac:dyDescent="0.2">
      <c r="A23" s="17" t="s">
        <v>26</v>
      </c>
      <c r="B23" s="18" t="s">
        <v>27</v>
      </c>
      <c r="C23" s="13">
        <f>C24+C26+C28</f>
        <v>9734942</v>
      </c>
      <c r="D23" s="13">
        <f>D24+D26+D28</f>
        <v>9734942</v>
      </c>
      <c r="E23" s="13">
        <v>0</v>
      </c>
      <c r="F23" s="13">
        <v>0</v>
      </c>
    </row>
    <row r="24" spans="1:6" ht="28.5" customHeight="1" x14ac:dyDescent="0.2">
      <c r="A24" s="4" t="s">
        <v>28</v>
      </c>
      <c r="B24" s="18" t="s">
        <v>29</v>
      </c>
      <c r="C24" s="13">
        <v>1600000</v>
      </c>
      <c r="D24" s="6">
        <v>1600000</v>
      </c>
      <c r="E24" s="6">
        <v>0</v>
      </c>
      <c r="F24" s="6">
        <v>0</v>
      </c>
    </row>
    <row r="25" spans="1:6" x14ac:dyDescent="0.2">
      <c r="A25" s="7" t="s">
        <v>30</v>
      </c>
      <c r="B25" s="22" t="s">
        <v>31</v>
      </c>
      <c r="C25" s="10">
        <v>1600000</v>
      </c>
      <c r="D25" s="9">
        <v>1600000</v>
      </c>
      <c r="E25" s="9">
        <v>0</v>
      </c>
      <c r="F25" s="9">
        <v>0</v>
      </c>
    </row>
    <row r="26" spans="1:6" ht="27.75" customHeight="1" x14ac:dyDescent="0.2">
      <c r="A26" s="4" t="s">
        <v>32</v>
      </c>
      <c r="B26" s="18" t="s">
        <v>33</v>
      </c>
      <c r="C26" s="13">
        <f>C27</f>
        <v>7304942</v>
      </c>
      <c r="D26" s="6">
        <f>D27</f>
        <v>7304942</v>
      </c>
      <c r="E26" s="6">
        <v>0</v>
      </c>
      <c r="F26" s="6">
        <v>0</v>
      </c>
    </row>
    <row r="27" spans="1:6" x14ac:dyDescent="0.2">
      <c r="A27" s="7" t="s">
        <v>34</v>
      </c>
      <c r="B27" s="22" t="s">
        <v>31</v>
      </c>
      <c r="C27" s="10">
        <f>D27</f>
        <v>7304942</v>
      </c>
      <c r="D27" s="10">
        <f>5190000+1517636+597306</f>
        <v>7304942</v>
      </c>
      <c r="E27" s="9">
        <v>0</v>
      </c>
      <c r="F27" s="9">
        <v>0</v>
      </c>
    </row>
    <row r="28" spans="1:6" ht="38.25" x14ac:dyDescent="0.2">
      <c r="A28" s="7" t="s">
        <v>35</v>
      </c>
      <c r="B28" s="22" t="s">
        <v>36</v>
      </c>
      <c r="C28" s="10">
        <v>830000</v>
      </c>
      <c r="D28" s="9">
        <v>830000</v>
      </c>
      <c r="E28" s="9">
        <v>0</v>
      </c>
      <c r="F28" s="9">
        <v>0</v>
      </c>
    </row>
    <row r="29" spans="1:6" ht="38.25" x14ac:dyDescent="0.2">
      <c r="A29" s="17" t="s">
        <v>37</v>
      </c>
      <c r="B29" s="18" t="s">
        <v>136</v>
      </c>
      <c r="C29" s="13">
        <f>C30+C39</f>
        <v>9890000</v>
      </c>
      <c r="D29" s="13">
        <v>9890000</v>
      </c>
      <c r="E29" s="13">
        <v>0</v>
      </c>
      <c r="F29" s="13">
        <v>0</v>
      </c>
    </row>
    <row r="30" spans="1:6" x14ac:dyDescent="0.2">
      <c r="A30" s="4" t="s">
        <v>38</v>
      </c>
      <c r="B30" s="5" t="s">
        <v>39</v>
      </c>
      <c r="C30" s="13">
        <f>C31+C32+C33+C34+C35+C36+C37+C38</f>
        <v>4840000</v>
      </c>
      <c r="D30" s="6">
        <v>4840000</v>
      </c>
      <c r="E30" s="6">
        <v>0</v>
      </c>
      <c r="F30" s="6">
        <v>0</v>
      </c>
    </row>
    <row r="31" spans="1:6" ht="44.25" customHeight="1" x14ac:dyDescent="0.2">
      <c r="A31" s="7" t="s">
        <v>40</v>
      </c>
      <c r="B31" s="8" t="s">
        <v>41</v>
      </c>
      <c r="C31" s="10">
        <v>15000</v>
      </c>
      <c r="D31" s="9">
        <v>15000</v>
      </c>
      <c r="E31" s="9">
        <v>0</v>
      </c>
      <c r="F31" s="9">
        <v>0</v>
      </c>
    </row>
    <row r="32" spans="1:6" ht="43.5" customHeight="1" x14ac:dyDescent="0.2">
      <c r="A32" s="7" t="s">
        <v>42</v>
      </c>
      <c r="B32" s="8" t="s">
        <v>43</v>
      </c>
      <c r="C32" s="10">
        <v>220000</v>
      </c>
      <c r="D32" s="9">
        <v>220000</v>
      </c>
      <c r="E32" s="9">
        <v>0</v>
      </c>
      <c r="F32" s="9">
        <v>0</v>
      </c>
    </row>
    <row r="33" spans="1:6" ht="40.5" customHeight="1" x14ac:dyDescent="0.2">
      <c r="A33" s="7" t="s">
        <v>44</v>
      </c>
      <c r="B33" s="8" t="s">
        <v>45</v>
      </c>
      <c r="C33" s="10">
        <v>35000</v>
      </c>
      <c r="D33" s="9">
        <v>35000</v>
      </c>
      <c r="E33" s="9">
        <v>0</v>
      </c>
      <c r="F33" s="9">
        <v>0</v>
      </c>
    </row>
    <row r="34" spans="1:6" ht="40.5" customHeight="1" x14ac:dyDescent="0.2">
      <c r="A34" s="7" t="s">
        <v>46</v>
      </c>
      <c r="B34" s="8" t="s">
        <v>47</v>
      </c>
      <c r="C34" s="10">
        <v>600000</v>
      </c>
      <c r="D34" s="9">
        <v>600000</v>
      </c>
      <c r="E34" s="9">
        <v>0</v>
      </c>
      <c r="F34" s="9">
        <v>0</v>
      </c>
    </row>
    <row r="35" spans="1:6" x14ac:dyDescent="0.2">
      <c r="A35" s="7" t="s">
        <v>48</v>
      </c>
      <c r="B35" s="8" t="s">
        <v>49</v>
      </c>
      <c r="C35" s="10">
        <v>1660000</v>
      </c>
      <c r="D35" s="9">
        <v>1660000</v>
      </c>
      <c r="E35" s="9">
        <v>0</v>
      </c>
      <c r="F35" s="9">
        <v>0</v>
      </c>
    </row>
    <row r="36" spans="1:6" x14ac:dyDescent="0.2">
      <c r="A36" s="7" t="s">
        <v>50</v>
      </c>
      <c r="B36" s="8" t="s">
        <v>51</v>
      </c>
      <c r="C36" s="10">
        <v>1300000</v>
      </c>
      <c r="D36" s="9">
        <v>1300000</v>
      </c>
      <c r="E36" s="9">
        <v>0</v>
      </c>
      <c r="F36" s="9">
        <v>0</v>
      </c>
    </row>
    <row r="37" spans="1:6" x14ac:dyDescent="0.2">
      <c r="A37" s="7" t="s">
        <v>52</v>
      </c>
      <c r="B37" s="8" t="s">
        <v>53</v>
      </c>
      <c r="C37" s="10">
        <v>850000</v>
      </c>
      <c r="D37" s="9">
        <v>850000</v>
      </c>
      <c r="E37" s="9">
        <v>0</v>
      </c>
      <c r="F37" s="9">
        <v>0</v>
      </c>
    </row>
    <row r="38" spans="1:6" x14ac:dyDescent="0.2">
      <c r="A38" s="7" t="s">
        <v>54</v>
      </c>
      <c r="B38" s="8" t="s">
        <v>55</v>
      </c>
      <c r="C38" s="10">
        <v>160000</v>
      </c>
      <c r="D38" s="9">
        <v>160000</v>
      </c>
      <c r="E38" s="9">
        <v>0</v>
      </c>
      <c r="F38" s="9">
        <v>0</v>
      </c>
    </row>
    <row r="39" spans="1:6" x14ac:dyDescent="0.2">
      <c r="A39" s="4" t="s">
        <v>56</v>
      </c>
      <c r="B39" s="5" t="s">
        <v>57</v>
      </c>
      <c r="C39" s="13">
        <f>C40+C41+C42</f>
        <v>5050000</v>
      </c>
      <c r="D39" s="6">
        <v>5050000</v>
      </c>
      <c r="E39" s="6">
        <v>0</v>
      </c>
      <c r="F39" s="6">
        <v>0</v>
      </c>
    </row>
    <row r="40" spans="1:6" x14ac:dyDescent="0.2">
      <c r="A40" s="7" t="s">
        <v>58</v>
      </c>
      <c r="B40" s="8" t="s">
        <v>59</v>
      </c>
      <c r="C40" s="10">
        <v>100000</v>
      </c>
      <c r="D40" s="9">
        <v>100000</v>
      </c>
      <c r="E40" s="9">
        <v>0</v>
      </c>
      <c r="F40" s="9">
        <v>0</v>
      </c>
    </row>
    <row r="41" spans="1:6" x14ac:dyDescent="0.2">
      <c r="A41" s="7" t="s">
        <v>60</v>
      </c>
      <c r="B41" s="8" t="s">
        <v>61</v>
      </c>
      <c r="C41" s="10">
        <v>4000000</v>
      </c>
      <c r="D41" s="9">
        <v>4000000</v>
      </c>
      <c r="E41" s="9">
        <v>0</v>
      </c>
      <c r="F41" s="9">
        <v>0</v>
      </c>
    </row>
    <row r="42" spans="1:6" ht="53.25" customHeight="1" x14ac:dyDescent="0.2">
      <c r="A42" s="7" t="s">
        <v>62</v>
      </c>
      <c r="B42" s="8" t="s">
        <v>63</v>
      </c>
      <c r="C42" s="10">
        <v>950000</v>
      </c>
      <c r="D42" s="9">
        <v>950000</v>
      </c>
      <c r="E42" s="9">
        <v>0</v>
      </c>
      <c r="F42" s="9">
        <v>0</v>
      </c>
    </row>
    <row r="43" spans="1:6" x14ac:dyDescent="0.2">
      <c r="A43" s="4" t="s">
        <v>64</v>
      </c>
      <c r="B43" s="5" t="s">
        <v>65</v>
      </c>
      <c r="C43" s="13">
        <v>40000</v>
      </c>
      <c r="D43" s="6">
        <v>0</v>
      </c>
      <c r="E43" s="6">
        <v>40000</v>
      </c>
      <c r="F43" s="6">
        <v>0</v>
      </c>
    </row>
    <row r="44" spans="1:6" x14ac:dyDescent="0.2">
      <c r="A44" s="4" t="s">
        <v>66</v>
      </c>
      <c r="B44" s="5" t="s">
        <v>67</v>
      </c>
      <c r="C44" s="13">
        <f>C45+C46</f>
        <v>40000</v>
      </c>
      <c r="D44" s="6">
        <v>0</v>
      </c>
      <c r="E44" s="6">
        <f>E45+E46</f>
        <v>40000</v>
      </c>
      <c r="F44" s="6">
        <v>0</v>
      </c>
    </row>
    <row r="45" spans="1:6" ht="57" customHeight="1" x14ac:dyDescent="0.2">
      <c r="A45" s="7" t="s">
        <v>68</v>
      </c>
      <c r="B45" s="8" t="s">
        <v>69</v>
      </c>
      <c r="C45" s="10">
        <v>15000</v>
      </c>
      <c r="D45" s="9">
        <v>0</v>
      </c>
      <c r="E45" s="9">
        <v>15000</v>
      </c>
      <c r="F45" s="9">
        <v>0</v>
      </c>
    </row>
    <row r="46" spans="1:6" ht="51" x14ac:dyDescent="0.2">
      <c r="A46" s="7" t="s">
        <v>70</v>
      </c>
      <c r="B46" s="8" t="s">
        <v>71</v>
      </c>
      <c r="C46" s="10">
        <v>25000</v>
      </c>
      <c r="D46" s="9">
        <v>0</v>
      </c>
      <c r="E46" s="9">
        <v>25000</v>
      </c>
      <c r="F46" s="9">
        <v>0</v>
      </c>
    </row>
    <row r="47" spans="1:6" x14ac:dyDescent="0.2">
      <c r="A47" s="17" t="s">
        <v>72</v>
      </c>
      <c r="B47" s="18" t="s">
        <v>73</v>
      </c>
      <c r="C47" s="13">
        <f>C48+C52+C60+C63</f>
        <v>900320</v>
      </c>
      <c r="D47" s="13">
        <f>D48+D52+D60+D63</f>
        <v>249500</v>
      </c>
      <c r="E47" s="13">
        <f>E63</f>
        <v>650820</v>
      </c>
      <c r="F47" s="13">
        <v>0</v>
      </c>
    </row>
    <row r="48" spans="1:6" ht="14.25" customHeight="1" x14ac:dyDescent="0.2">
      <c r="A48" s="4" t="s">
        <v>74</v>
      </c>
      <c r="B48" s="26" t="s">
        <v>144</v>
      </c>
      <c r="C48" s="13">
        <f>C49</f>
        <v>211000</v>
      </c>
      <c r="D48" s="6">
        <f>D49</f>
        <v>211000</v>
      </c>
      <c r="E48" s="6">
        <v>0</v>
      </c>
      <c r="F48" s="6">
        <v>0</v>
      </c>
    </row>
    <row r="49" spans="1:6" x14ac:dyDescent="0.2">
      <c r="A49" s="4" t="s">
        <v>75</v>
      </c>
      <c r="B49" s="5" t="s">
        <v>76</v>
      </c>
      <c r="C49" s="13">
        <f>C50+C51</f>
        <v>211000</v>
      </c>
      <c r="D49" s="6">
        <f>D50+D51</f>
        <v>211000</v>
      </c>
      <c r="E49" s="6">
        <v>0</v>
      </c>
      <c r="F49" s="6">
        <v>0</v>
      </c>
    </row>
    <row r="50" spans="1:6" x14ac:dyDescent="0.2">
      <c r="A50" s="7" t="s">
        <v>77</v>
      </c>
      <c r="B50" s="8" t="s">
        <v>78</v>
      </c>
      <c r="C50" s="10">
        <v>1000</v>
      </c>
      <c r="D50" s="9">
        <v>1000</v>
      </c>
      <c r="E50" s="9">
        <v>0</v>
      </c>
      <c r="F50" s="9">
        <v>0</v>
      </c>
    </row>
    <row r="51" spans="1:6" ht="38.25" x14ac:dyDescent="0.2">
      <c r="A51" s="11">
        <v>21081500</v>
      </c>
      <c r="B51" s="8" t="s">
        <v>143</v>
      </c>
      <c r="C51" s="10">
        <f>D51</f>
        <v>210000</v>
      </c>
      <c r="D51" s="9">
        <v>210000</v>
      </c>
      <c r="E51" s="9"/>
      <c r="F51" s="9"/>
    </row>
    <row r="52" spans="1:6" ht="25.5" x14ac:dyDescent="0.2">
      <c r="A52" s="4" t="s">
        <v>79</v>
      </c>
      <c r="B52" s="5" t="s">
        <v>80</v>
      </c>
      <c r="C52" s="13">
        <v>33500</v>
      </c>
      <c r="D52" s="6">
        <v>33500</v>
      </c>
      <c r="E52" s="6">
        <v>0</v>
      </c>
      <c r="F52" s="6">
        <v>0</v>
      </c>
    </row>
    <row r="53" spans="1:6" x14ac:dyDescent="0.2">
      <c r="A53" s="4" t="s">
        <v>81</v>
      </c>
      <c r="B53" s="5" t="s">
        <v>82</v>
      </c>
      <c r="C53" s="13">
        <f>C54</f>
        <v>5000</v>
      </c>
      <c r="D53" s="6">
        <f>D54</f>
        <v>5000</v>
      </c>
      <c r="E53" s="6">
        <v>0</v>
      </c>
      <c r="F53" s="6">
        <v>0</v>
      </c>
    </row>
    <row r="54" spans="1:6" ht="18.75" customHeight="1" x14ac:dyDescent="0.2">
      <c r="A54" s="7" t="s">
        <v>83</v>
      </c>
      <c r="B54" s="8" t="s">
        <v>84</v>
      </c>
      <c r="C54" s="10">
        <v>5000</v>
      </c>
      <c r="D54" s="9">
        <v>5000</v>
      </c>
      <c r="E54" s="9">
        <v>0</v>
      </c>
      <c r="F54" s="9">
        <v>0</v>
      </c>
    </row>
    <row r="55" spans="1:6" ht="38.25" x14ac:dyDescent="0.2">
      <c r="A55" s="4" t="s">
        <v>85</v>
      </c>
      <c r="B55" s="5" t="s">
        <v>86</v>
      </c>
      <c r="C55" s="13">
        <f>C56</f>
        <v>25000</v>
      </c>
      <c r="D55" s="6">
        <f>D56</f>
        <v>25000</v>
      </c>
      <c r="E55" s="6">
        <v>0</v>
      </c>
      <c r="F55" s="6">
        <v>0</v>
      </c>
    </row>
    <row r="56" spans="1:6" ht="40.5" customHeight="1" x14ac:dyDescent="0.2">
      <c r="A56" s="7" t="s">
        <v>87</v>
      </c>
      <c r="B56" s="8" t="s">
        <v>140</v>
      </c>
      <c r="C56" s="10">
        <v>25000</v>
      </c>
      <c r="D56" s="9">
        <v>25000</v>
      </c>
      <c r="E56" s="9">
        <v>0</v>
      </c>
      <c r="F56" s="9">
        <v>0</v>
      </c>
    </row>
    <row r="57" spans="1:6" x14ac:dyDescent="0.2">
      <c r="A57" s="4" t="s">
        <v>88</v>
      </c>
      <c r="B57" s="5" t="s">
        <v>89</v>
      </c>
      <c r="C57" s="13">
        <f>C58+C59</f>
        <v>3500</v>
      </c>
      <c r="D57" s="6">
        <f>D58+D59</f>
        <v>3500</v>
      </c>
      <c r="E57" s="6">
        <v>0</v>
      </c>
      <c r="F57" s="6">
        <v>0</v>
      </c>
    </row>
    <row r="58" spans="1:6" ht="42.75" customHeight="1" x14ac:dyDescent="0.2">
      <c r="A58" s="7" t="s">
        <v>90</v>
      </c>
      <c r="B58" s="8" t="s">
        <v>91</v>
      </c>
      <c r="C58" s="10">
        <v>1500</v>
      </c>
      <c r="D58" s="9">
        <v>1500</v>
      </c>
      <c r="E58" s="9">
        <v>0</v>
      </c>
      <c r="F58" s="9">
        <v>0</v>
      </c>
    </row>
    <row r="59" spans="1:6" ht="38.25" x14ac:dyDescent="0.2">
      <c r="A59" s="7" t="s">
        <v>92</v>
      </c>
      <c r="B59" s="8" t="s">
        <v>93</v>
      </c>
      <c r="C59" s="10">
        <v>2000</v>
      </c>
      <c r="D59" s="9">
        <v>2000</v>
      </c>
      <c r="E59" s="9">
        <v>0</v>
      </c>
      <c r="F59" s="9">
        <v>0</v>
      </c>
    </row>
    <row r="60" spans="1:6" x14ac:dyDescent="0.2">
      <c r="A60" s="4" t="s">
        <v>94</v>
      </c>
      <c r="B60" s="5" t="s">
        <v>95</v>
      </c>
      <c r="C60" s="13">
        <f>C61</f>
        <v>5000</v>
      </c>
      <c r="D60" s="6">
        <f>D61</f>
        <v>5000</v>
      </c>
      <c r="E60" s="6">
        <v>0</v>
      </c>
      <c r="F60" s="6">
        <v>0</v>
      </c>
    </row>
    <row r="61" spans="1:6" x14ac:dyDescent="0.2">
      <c r="A61" s="4" t="s">
        <v>96</v>
      </c>
      <c r="B61" s="5" t="s">
        <v>76</v>
      </c>
      <c r="C61" s="13">
        <f>C62</f>
        <v>5000</v>
      </c>
      <c r="D61" s="6">
        <f>D62</f>
        <v>5000</v>
      </c>
      <c r="E61" s="6">
        <v>0</v>
      </c>
      <c r="F61" s="6">
        <v>0</v>
      </c>
    </row>
    <row r="62" spans="1:6" x14ac:dyDescent="0.2">
      <c r="A62" s="7" t="s">
        <v>97</v>
      </c>
      <c r="B62" s="8" t="s">
        <v>76</v>
      </c>
      <c r="C62" s="10">
        <v>5000</v>
      </c>
      <c r="D62" s="9">
        <v>5000</v>
      </c>
      <c r="E62" s="9">
        <v>0</v>
      </c>
      <c r="F62" s="9">
        <v>0</v>
      </c>
    </row>
    <row r="63" spans="1:6" x14ac:dyDescent="0.2">
      <c r="A63" s="4" t="s">
        <v>98</v>
      </c>
      <c r="B63" s="5" t="s">
        <v>99</v>
      </c>
      <c r="C63" s="6">
        <v>650820</v>
      </c>
      <c r="D63" s="6">
        <v>0</v>
      </c>
      <c r="E63" s="6">
        <v>650820</v>
      </c>
      <c r="F63" s="6">
        <v>0</v>
      </c>
    </row>
    <row r="64" spans="1:6" ht="29.25" customHeight="1" x14ac:dyDescent="0.2">
      <c r="A64" s="4" t="s">
        <v>100</v>
      </c>
      <c r="B64" s="5" t="s">
        <v>101</v>
      </c>
      <c r="C64" s="6">
        <f>C65</f>
        <v>650820</v>
      </c>
      <c r="D64" s="6">
        <v>0</v>
      </c>
      <c r="E64" s="6">
        <f>E65</f>
        <v>650820</v>
      </c>
      <c r="F64" s="6">
        <v>0</v>
      </c>
    </row>
    <row r="65" spans="1:6" ht="25.5" x14ac:dyDescent="0.2">
      <c r="A65" s="7" t="s">
        <v>102</v>
      </c>
      <c r="B65" s="8" t="s">
        <v>103</v>
      </c>
      <c r="C65" s="9">
        <f>C66+C67</f>
        <v>650820</v>
      </c>
      <c r="D65" s="9">
        <v>0</v>
      </c>
      <c r="E65" s="9">
        <f>E66+E67</f>
        <v>650820</v>
      </c>
      <c r="F65" s="9">
        <v>0</v>
      </c>
    </row>
    <row r="66" spans="1:6" x14ac:dyDescent="0.2">
      <c r="A66" s="7"/>
      <c r="B66" s="8" t="s">
        <v>125</v>
      </c>
      <c r="C66" s="9">
        <v>573420</v>
      </c>
      <c r="D66" s="9"/>
      <c r="E66" s="9">
        <v>573420</v>
      </c>
      <c r="F66" s="9"/>
    </row>
    <row r="67" spans="1:6" x14ac:dyDescent="0.2">
      <c r="A67" s="7"/>
      <c r="B67" s="8" t="s">
        <v>126</v>
      </c>
      <c r="C67" s="9">
        <v>77400</v>
      </c>
      <c r="D67" s="9"/>
      <c r="E67" s="9">
        <v>77400</v>
      </c>
      <c r="F67" s="9"/>
    </row>
    <row r="68" spans="1:6" s="29" customFormat="1" x14ac:dyDescent="0.2">
      <c r="A68" s="4" t="s">
        <v>148</v>
      </c>
      <c r="B68" s="28" t="s">
        <v>149</v>
      </c>
      <c r="C68" s="6">
        <f>D68+E68</f>
        <v>1000</v>
      </c>
      <c r="D68" s="6"/>
      <c r="E68" s="6">
        <f t="shared" ref="E68:F70" si="0">E69</f>
        <v>1000</v>
      </c>
      <c r="F68" s="6">
        <f t="shared" si="0"/>
        <v>1000</v>
      </c>
    </row>
    <row r="69" spans="1:6" s="29" customFormat="1" ht="16.5" customHeight="1" x14ac:dyDescent="0.2">
      <c r="A69" s="4" t="s">
        <v>150</v>
      </c>
      <c r="B69" s="28" t="s">
        <v>151</v>
      </c>
      <c r="C69" s="6">
        <f t="shared" ref="C69:C71" si="1">D69+E69</f>
        <v>1000</v>
      </c>
      <c r="D69" s="6"/>
      <c r="E69" s="6">
        <f t="shared" si="0"/>
        <v>1000</v>
      </c>
      <c r="F69" s="6">
        <f t="shared" si="0"/>
        <v>1000</v>
      </c>
    </row>
    <row r="70" spans="1:6" s="29" customFormat="1" x14ac:dyDescent="0.2">
      <c r="A70" s="4" t="s">
        <v>152</v>
      </c>
      <c r="B70" s="28" t="s">
        <v>153</v>
      </c>
      <c r="C70" s="6">
        <f t="shared" si="1"/>
        <v>1000</v>
      </c>
      <c r="D70" s="6"/>
      <c r="E70" s="6">
        <f t="shared" si="0"/>
        <v>1000</v>
      </c>
      <c r="F70" s="6">
        <f t="shared" si="0"/>
        <v>1000</v>
      </c>
    </row>
    <row r="71" spans="1:6" s="29" customFormat="1" ht="63.75" x14ac:dyDescent="0.2">
      <c r="A71" s="30" t="s">
        <v>154</v>
      </c>
      <c r="B71" s="31" t="s">
        <v>155</v>
      </c>
      <c r="C71" s="32">
        <f t="shared" si="1"/>
        <v>1000</v>
      </c>
      <c r="D71" s="9"/>
      <c r="E71" s="9">
        <v>1000</v>
      </c>
      <c r="F71" s="9">
        <v>1000</v>
      </c>
    </row>
    <row r="72" spans="1:6" ht="25.5" x14ac:dyDescent="0.2">
      <c r="A72" s="17"/>
      <c r="B72" s="18" t="s">
        <v>104</v>
      </c>
      <c r="C72" s="13">
        <f>C47+C14+C68</f>
        <v>49907825</v>
      </c>
      <c r="D72" s="13">
        <f>D47+D14</f>
        <v>49216005</v>
      </c>
      <c r="E72" s="13">
        <f>E63+E14+E68</f>
        <v>691820</v>
      </c>
      <c r="F72" s="13">
        <f>F71</f>
        <v>1000</v>
      </c>
    </row>
    <row r="73" spans="1:6" x14ac:dyDescent="0.2">
      <c r="A73" s="4" t="s">
        <v>105</v>
      </c>
      <c r="B73" s="5" t="s">
        <v>106</v>
      </c>
      <c r="C73" s="13">
        <f>C74</f>
        <v>40780673</v>
      </c>
      <c r="D73" s="13">
        <f>D74</f>
        <v>40780673</v>
      </c>
      <c r="E73" s="13">
        <v>0</v>
      </c>
      <c r="F73" s="13">
        <v>0</v>
      </c>
    </row>
    <row r="74" spans="1:6" x14ac:dyDescent="0.2">
      <c r="A74" s="4" t="s">
        <v>107</v>
      </c>
      <c r="B74" s="5" t="s">
        <v>108</v>
      </c>
      <c r="C74" s="13">
        <f>C75+C78+C80</f>
        <v>40780673</v>
      </c>
      <c r="D74" s="13">
        <f>D75+D78+D80</f>
        <v>40780673</v>
      </c>
      <c r="E74" s="13">
        <v>0</v>
      </c>
      <c r="F74" s="13">
        <v>0</v>
      </c>
    </row>
    <row r="75" spans="1:6" ht="17.25" customHeight="1" x14ac:dyDescent="0.2">
      <c r="A75" s="4" t="s">
        <v>109</v>
      </c>
      <c r="B75" s="5" t="s">
        <v>110</v>
      </c>
      <c r="C75" s="13">
        <f>D75</f>
        <v>30230959</v>
      </c>
      <c r="D75" s="13">
        <f>19442200+D77</f>
        <v>30230959</v>
      </c>
      <c r="E75" s="13">
        <v>0</v>
      </c>
      <c r="F75" s="13">
        <v>0</v>
      </c>
    </row>
    <row r="76" spans="1:6" ht="25.5" x14ac:dyDescent="0.2">
      <c r="A76" s="7" t="s">
        <v>111</v>
      </c>
      <c r="B76" s="8" t="s">
        <v>112</v>
      </c>
      <c r="C76" s="10">
        <v>19442200</v>
      </c>
      <c r="D76" s="10">
        <v>19442200</v>
      </c>
      <c r="E76" s="10">
        <v>0</v>
      </c>
      <c r="F76" s="10">
        <v>0</v>
      </c>
    </row>
    <row r="77" spans="1:6" ht="38.25" x14ac:dyDescent="0.2">
      <c r="A77" s="11">
        <v>41034500</v>
      </c>
      <c r="B77" s="8" t="s">
        <v>141</v>
      </c>
      <c r="C77" s="10">
        <f>D77</f>
        <v>10788759</v>
      </c>
      <c r="D77" s="10">
        <f>8788759+2000000</f>
        <v>10788759</v>
      </c>
      <c r="E77" s="10"/>
      <c r="F77" s="10"/>
    </row>
    <row r="78" spans="1:6" ht="18.75" customHeight="1" x14ac:dyDescent="0.2">
      <c r="A78" s="12">
        <v>41040000</v>
      </c>
      <c r="B78" s="5" t="s">
        <v>128</v>
      </c>
      <c r="C78" s="13">
        <f>C79</f>
        <v>829500</v>
      </c>
      <c r="D78" s="13">
        <f>D79</f>
        <v>829500</v>
      </c>
      <c r="E78" s="13"/>
      <c r="F78" s="13"/>
    </row>
    <row r="79" spans="1:6" ht="56.25" customHeight="1" x14ac:dyDescent="0.2">
      <c r="A79" s="11">
        <v>41040200</v>
      </c>
      <c r="B79" s="8" t="s">
        <v>129</v>
      </c>
      <c r="C79" s="10">
        <v>829500</v>
      </c>
      <c r="D79" s="10">
        <v>829500</v>
      </c>
      <c r="E79" s="10"/>
      <c r="F79" s="10"/>
    </row>
    <row r="80" spans="1:6" ht="25.5" x14ac:dyDescent="0.2">
      <c r="A80" s="4" t="s">
        <v>113</v>
      </c>
      <c r="B80" s="5" t="s">
        <v>114</v>
      </c>
      <c r="C80" s="13">
        <f>C81+C82+C85+C86+C84+C83</f>
        <v>9720214</v>
      </c>
      <c r="D80" s="13">
        <f>D81+D82+D85+D86+D84+D83</f>
        <v>9720214</v>
      </c>
      <c r="E80" s="13">
        <v>0</v>
      </c>
      <c r="F80" s="13">
        <v>0</v>
      </c>
    </row>
    <row r="81" spans="1:6" ht="38.25" x14ac:dyDescent="0.2">
      <c r="A81" s="7" t="s">
        <v>115</v>
      </c>
      <c r="B81" s="8" t="s">
        <v>116</v>
      </c>
      <c r="C81" s="10">
        <v>1499035</v>
      </c>
      <c r="D81" s="10">
        <v>1499035</v>
      </c>
      <c r="E81" s="10">
        <v>0</v>
      </c>
      <c r="F81" s="10">
        <v>0</v>
      </c>
    </row>
    <row r="82" spans="1:6" ht="46.5" customHeight="1" x14ac:dyDescent="0.2">
      <c r="A82" s="7" t="s">
        <v>117</v>
      </c>
      <c r="B82" s="8" t="s">
        <v>118</v>
      </c>
      <c r="C82" s="10">
        <v>185841</v>
      </c>
      <c r="D82" s="10">
        <v>185841</v>
      </c>
      <c r="E82" s="10">
        <v>0</v>
      </c>
      <c r="F82" s="10">
        <v>0</v>
      </c>
    </row>
    <row r="83" spans="1:6" ht="55.5" customHeight="1" x14ac:dyDescent="0.2">
      <c r="A83" s="11">
        <v>41051400</v>
      </c>
      <c r="B83" s="8" t="s">
        <v>146</v>
      </c>
      <c r="C83" s="10">
        <f>D83</f>
        <v>296582</v>
      </c>
      <c r="D83" s="10">
        <v>296582</v>
      </c>
      <c r="E83" s="10"/>
      <c r="F83" s="10"/>
    </row>
    <row r="84" spans="1:6" ht="56.25" customHeight="1" x14ac:dyDescent="0.2">
      <c r="A84" s="11">
        <v>41051700</v>
      </c>
      <c r="B84" s="8" t="s">
        <v>145</v>
      </c>
      <c r="C84" s="10">
        <f>D84</f>
        <v>127004</v>
      </c>
      <c r="D84" s="10">
        <v>127004</v>
      </c>
      <c r="E84" s="10"/>
      <c r="F84" s="10"/>
    </row>
    <row r="85" spans="1:6" x14ac:dyDescent="0.2">
      <c r="A85" s="7" t="s">
        <v>119</v>
      </c>
      <c r="B85" s="8" t="s">
        <v>130</v>
      </c>
      <c r="C85" s="10">
        <f>D85</f>
        <v>7462252</v>
      </c>
      <c r="D85" s="27">
        <f>7203346+56950+110662+40030+93400+3932+3932-50000</f>
        <v>7462252</v>
      </c>
      <c r="E85" s="10">
        <v>0</v>
      </c>
      <c r="F85" s="10">
        <v>0</v>
      </c>
    </row>
    <row r="86" spans="1:6" ht="42.75" customHeight="1" x14ac:dyDescent="0.2">
      <c r="A86" s="7" t="s">
        <v>120</v>
      </c>
      <c r="B86" s="8" t="s">
        <v>121</v>
      </c>
      <c r="C86" s="10">
        <f>D86</f>
        <v>149500</v>
      </c>
      <c r="D86" s="10">
        <v>149500</v>
      </c>
      <c r="E86" s="10">
        <v>0</v>
      </c>
      <c r="F86" s="10">
        <v>0</v>
      </c>
    </row>
    <row r="87" spans="1:6" x14ac:dyDescent="0.2">
      <c r="A87" s="19" t="s">
        <v>123</v>
      </c>
      <c r="B87" s="20" t="s">
        <v>122</v>
      </c>
      <c r="C87" s="14">
        <f>C72+C73</f>
        <v>90688498</v>
      </c>
      <c r="D87" s="14">
        <f>D72+D73</f>
        <v>89996678</v>
      </c>
      <c r="E87" s="14">
        <f>E72</f>
        <v>691820</v>
      </c>
      <c r="F87" s="14">
        <f>F72</f>
        <v>1000</v>
      </c>
    </row>
    <row r="88" spans="1:6" ht="24" customHeight="1" x14ac:dyDescent="0.2"/>
    <row r="89" spans="1:6" ht="15" x14ac:dyDescent="0.25">
      <c r="A89" s="23" t="s">
        <v>147</v>
      </c>
      <c r="B89" s="24"/>
      <c r="C89" s="25"/>
      <c r="D89" s="23" t="s">
        <v>139</v>
      </c>
      <c r="E89" s="24"/>
      <c r="F89" s="16"/>
    </row>
    <row r="90" spans="1:6" ht="24" customHeight="1" x14ac:dyDescent="0.25">
      <c r="A90" s="24"/>
      <c r="B90" s="24"/>
      <c r="C90" s="24"/>
      <c r="D90" s="24"/>
      <c r="E90" s="24"/>
    </row>
    <row r="91" spans="1:6" ht="19.5" customHeight="1" x14ac:dyDescent="0.25">
      <c r="A91" s="24" t="s">
        <v>137</v>
      </c>
      <c r="B91" s="24"/>
      <c r="C91" s="37" t="s">
        <v>138</v>
      </c>
      <c r="D91" s="37"/>
      <c r="E91" s="37"/>
    </row>
    <row r="92" spans="1:6" ht="15" x14ac:dyDescent="0.25">
      <c r="A92" s="24"/>
      <c r="B92" s="24"/>
      <c r="C92" s="24"/>
      <c r="D92" s="24"/>
      <c r="E92" s="24"/>
    </row>
    <row r="93" spans="1:6" ht="15" x14ac:dyDescent="0.25">
      <c r="A93" s="24"/>
      <c r="B93" s="24"/>
      <c r="C93" s="24"/>
      <c r="D93" s="24"/>
      <c r="E93" s="24"/>
    </row>
  </sheetData>
  <mergeCells count="14">
    <mergeCell ref="C91:E91"/>
    <mergeCell ref="A7:F7"/>
    <mergeCell ref="A10:A12"/>
    <mergeCell ref="B10:B12"/>
    <mergeCell ref="C10:C12"/>
    <mergeCell ref="D10:D12"/>
    <mergeCell ref="E10:F10"/>
    <mergeCell ref="E11:E12"/>
    <mergeCell ref="F11:F12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scale="9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2021-12-08T09:31:34Z</cp:lastPrinted>
  <dcterms:created xsi:type="dcterms:W3CDTF">2021-01-12T06:12:40Z</dcterms:created>
  <dcterms:modified xsi:type="dcterms:W3CDTF">2021-12-08T09:31:37Z</dcterms:modified>
</cp:coreProperties>
</file>