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80" i="1" l="1"/>
  <c r="D48" i="1"/>
  <c r="C48" i="1"/>
  <c r="C50" i="1"/>
  <c r="C16" i="1"/>
  <c r="C70" i="1" l="1"/>
  <c r="D70" i="1"/>
  <c r="C72" i="1"/>
  <c r="D75" i="1" l="1"/>
  <c r="C78" i="1"/>
  <c r="C79" i="1" l="1"/>
  <c r="C75" i="1" s="1"/>
  <c r="D73" i="1" l="1"/>
  <c r="C73" i="1"/>
  <c r="C69" i="1" s="1"/>
  <c r="E64" i="1"/>
  <c r="E63" i="1" s="1"/>
  <c r="C64" i="1"/>
  <c r="C63" i="1" s="1"/>
  <c r="D60" i="1"/>
  <c r="D59" i="1" s="1"/>
  <c r="C60" i="1"/>
  <c r="C59" i="1" s="1"/>
  <c r="D56" i="1"/>
  <c r="C56" i="1"/>
  <c r="D54" i="1"/>
  <c r="C54" i="1"/>
  <c r="D52" i="1"/>
  <c r="C52" i="1"/>
  <c r="D47" i="1"/>
  <c r="D46" i="1" s="1"/>
  <c r="C47" i="1"/>
  <c r="C46" i="1" s="1"/>
  <c r="C43" i="1"/>
  <c r="E43" i="1"/>
  <c r="D15" i="1"/>
  <c r="D14" i="1" s="1"/>
  <c r="D20" i="1"/>
  <c r="D19" i="1" s="1"/>
  <c r="D25" i="1"/>
  <c r="D22" i="1" s="1"/>
  <c r="E67" i="1"/>
  <c r="E81" i="1" s="1"/>
  <c r="E46" i="1"/>
  <c r="D13" i="1" l="1"/>
  <c r="D67" i="1" s="1"/>
  <c r="C68" i="1"/>
  <c r="D69" i="1"/>
  <c r="D68" i="1" s="1"/>
  <c r="C29" i="1"/>
  <c r="C38" i="1"/>
  <c r="C20" i="1"/>
  <c r="C19" i="1" s="1"/>
  <c r="C15" i="1"/>
  <c r="C14" i="1" s="1"/>
  <c r="C25" i="1"/>
  <c r="C22" i="1" s="1"/>
  <c r="D81" i="1" l="1"/>
  <c r="C28" i="1"/>
  <c r="C13" i="1" s="1"/>
  <c r="C67" i="1" s="1"/>
  <c r="C81" i="1" s="1"/>
</calcChain>
</file>

<file path=xl/sharedStrings.xml><?xml version="1.0" encoding="utf-8"?>
<sst xmlns="http://schemas.openxmlformats.org/spreadsheetml/2006/main" count="151" uniqueCount="148">
  <si>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</si>
  <si>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</si>
  <si>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</si>
  <si>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</si>
  <si>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</si>
  <si>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</si>
  <si>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</si>
  <si>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</si>
  <si>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</si>
  <si>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</si>
  <si>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</si>
  <si>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</si>
  <si>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</si>
  <si>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</si>
  <si>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</si>
  <si>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</si>
  <si>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</si>
  <si>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</si>
  <si>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</si>
  <si>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</si>
  <si>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</si>
  <si>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</si>
  <si>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</si>
  <si>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</si>
  <si>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</si>
  <si>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13030100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</si>
  <si>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</si>
  <si>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</si>
  <si>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</si>
  <si>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</si>
  <si>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</si>
  <si>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</si>
  <si>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</si>
  <si>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</si>
  <si>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</si>
  <si>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</si>
  <si>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</si>
  <si>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</si>
  <si>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</si>
  <si>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</si>
  <si>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</si>
  <si>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</si>
  <si>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</si>
  <si>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</si>
  <si>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</si>
  <si>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</si>
  <si>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</si>
  <si>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</si>
  <si>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</si>
  <si>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</si>
  <si>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</si>
  <si>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</si>
  <si>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</si>
  <si>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</si>
  <si>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</si>
  <si>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</si>
  <si>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</si>
  <si>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</si>
  <si>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</si>
  <si>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</si>
  <si>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</si>
  <si>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</si>
  <si>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</si>
  <si>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</si>
  <si>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</si>
  <si>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</si>
  <si>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</si>
  <si>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</si>
  <si>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</si>
  <si>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</si>
  <si>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</si>
  <si>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</si>
  <si>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</si>
  <si>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</si>
  <si>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</si>
  <si>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</si>
  <si>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</si>
  <si>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</si>
  <si>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</si>
  <si>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</si>
  <si>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</si>
  <si>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</si>
  <si>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</si>
  <si>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</si>
  <si>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</si>
  <si>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</si>
  <si>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</si>
  <si>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</si>
  <si>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</si>
  <si>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</si>
  <si>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</si>
  <si>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</si>
  <si>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</si>
  <si>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</si>
  <si>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</si>
  <si>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</si>
  <si>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</si>
  <si>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</si>
  <si>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</si>
  <si>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</si>
  <si>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</si>
  <si>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</si>
  <si>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</si>
  <si>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</si>
  <si>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</si>
  <si>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</si>
  <si>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</si>
  <si>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</si>
  <si>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</si>
  <si>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</si>
  <si>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</si>
  <si>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</si>
  <si>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</si>
  <si>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</si>
  <si>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</si>
  <si>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</si>
  <si>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</si>
  <si>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</si>
  <si>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</si>
  <si>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</si>
  <si>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</si>
  <si>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</si>
  <si>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</si>
  <si>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</si>
  <si>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</si>
  <si>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>дитсадки бат плата</t>
  </si>
  <si>
    <t>музична школа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</si>
  <si>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</si>
  <si>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</si>
  <si>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</si>
  <si>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                   Сільський голова </t>
  </si>
  <si>
    <t xml:space="preserve">Інші субвенції з місцевого бюджету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</si>
  <si>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</si>
  <si>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</si>
  <si>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 xml:space="preserve">до рішення Мішково-Погорілівської сільської ради </t>
  </si>
  <si>
    <t>Субвенція з місцевого бюджету на придбання витратних матеріалів для закладів охорони здоров'я та лікарських засобів для інгаляційної анестезії  за рахунок відповідної субвенції з державного бюджету</t>
  </si>
  <si>
    <t>Рентна плата за користування надрами загальнодержавного значення </t>
  </si>
  <si>
    <t>Рентна плата за користування надрами для видобування інших корисних копалин загальнодержавного значення </t>
  </si>
  <si>
    <t>Місцеві податки та збори, що сплачуються (перераховуються) згідно з Податковим кодексом України</t>
  </si>
  <si>
    <t xml:space="preserve">     Начальник фінансового відділу</t>
  </si>
  <si>
    <t>Віта СУРІНА</t>
  </si>
  <si>
    <t xml:space="preserve">  Андрій БОТАНІН</t>
  </si>
  <si>
    <t>Надходження від орендної плати за користування майновим комплексом та іншим майном, що перебуває в комунальній власності </t>
  </si>
  <si>
    <t>Субвенція з державного бюджету місцевим бюджетам на здійснення заходів щодо соціально-економічного розвитку територій</t>
  </si>
  <si>
    <t>Уточнений обсяг доходів бюджету Мішково-Погорілівської
сільської територіальної громади на 2021 рік
 на 2021 рік</t>
  </si>
  <si>
    <t xml:space="preserve"> Х позачергова сесія 8 скликання від 13.07.2021 року № 1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</si>
  <si>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</si>
  <si>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Доходи від власності та підприємницької діяльності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</si>
</sst>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abSelected="1" topLeftCell="A55" zoomScaleNormal="100" workbookViewId="0">
      <selection activeCell="I62" sqref="I62"/>
    </sheetView>
  </sheetViews>
  <sheetFormatPr defaultRowHeight="12.75" x14ac:dyDescent="0.2"/>
  <cols>
    <col min="1" max="1" width="11.5703125" customWidth="1"/>
    <col min="2" max="2" width="42.7109375" customWidth="1"/>
    <col min="3" max="3" width="11.5703125" customWidth="1"/>
    <col min="4" max="4" width="11.7109375" customWidth="1"/>
    <col min="5" max="5" width="8.42578125" customWidth="1"/>
    <col min="6" max="6" width="15.42578125" customWidth="1"/>
  </cols>
  <sheetData>
    <row r="1" spans="1:7" ht="12" customHeight="1" x14ac:dyDescent="0.2">
      <c r="A1" t="s">
        <v>124</v>
      </c>
      <c r="B1" s="36" t="s">
        <v>0</v>
      </c>
      <c r="C1" s="36"/>
      <c r="D1" s="36"/>
      <c r="E1" s="36"/>
      <c r="F1" s="36"/>
      <c r="G1" s="18"/>
    </row>
    <row r="2" spans="1:7" ht="13.9" customHeight="1" x14ac:dyDescent="0.2">
      <c r="B2" s="37" t="s">
        <v>134</v>
      </c>
      <c r="C2" s="37"/>
      <c r="D2" s="37"/>
      <c r="E2" s="37"/>
      <c r="F2" s="37"/>
      <c r="G2" s="18"/>
    </row>
    <row r="3" spans="1:7" ht="13.9" customHeight="1" x14ac:dyDescent="0.2">
      <c r="B3" s="37" t="s">
        <v>132</v>
      </c>
      <c r="C3" s="37"/>
      <c r="D3" s="37"/>
      <c r="E3" s="37"/>
      <c r="F3" s="37"/>
      <c r="G3" s="18"/>
    </row>
    <row r="4" spans="1:7" ht="13.9" customHeight="1" x14ac:dyDescent="0.2">
      <c r="B4" s="38" t="s">
        <v>133</v>
      </c>
      <c r="C4" s="38"/>
      <c r="D4" s="38"/>
      <c r="E4" s="38"/>
      <c r="F4" s="38"/>
      <c r="G4" s="18"/>
    </row>
    <row r="5" spans="1:7" ht="13.9" customHeight="1" x14ac:dyDescent="0.2">
      <c r="B5" s="38" t="s">
        <v>145</v>
      </c>
      <c r="C5" s="38"/>
      <c r="D5" s="38"/>
      <c r="E5" s="38"/>
      <c r="F5" s="38"/>
      <c r="G5" s="18"/>
    </row>
    <row r="6" spans="1:7" ht="25.5" customHeight="1" x14ac:dyDescent="0.2">
      <c r="A6" s="31" t="s">
        <v>144</v>
      </c>
      <c r="B6" s="32"/>
      <c r="C6" s="32"/>
      <c r="D6" s="32"/>
      <c r="E6" s="32"/>
      <c r="F6" s="32"/>
    </row>
    <row r="7" spans="1:7" x14ac:dyDescent="0.2">
      <c r="A7" s="1" t="s">
        <v>1</v>
      </c>
    </row>
    <row r="8" spans="1:7" x14ac:dyDescent="0.2">
      <c r="A8" t="s">
        <v>2</v>
      </c>
      <c r="F8" s="2" t="s">
        <v>3</v>
      </c>
    </row>
    <row r="9" spans="1:7" x14ac:dyDescent="0.2">
      <c r="A9" s="33" t="s">
        <v>4</v>
      </c>
      <c r="B9" s="33" t="s">
        <v>5</v>
      </c>
      <c r="C9" s="34" t="s">
        <v>6</v>
      </c>
      <c r="D9" s="33" t="s">
        <v>127</v>
      </c>
      <c r="E9" s="33" t="s">
        <v>7</v>
      </c>
      <c r="F9" s="33"/>
    </row>
    <row r="10" spans="1:7" x14ac:dyDescent="0.2">
      <c r="A10" s="33"/>
      <c r="B10" s="33"/>
      <c r="C10" s="34"/>
      <c r="D10" s="33"/>
      <c r="E10" s="33" t="s">
        <v>8</v>
      </c>
      <c r="F10" s="35" t="s">
        <v>9</v>
      </c>
    </row>
    <row r="11" spans="1:7" x14ac:dyDescent="0.2">
      <c r="A11" s="33"/>
      <c r="B11" s="33"/>
      <c r="C11" s="34"/>
      <c r="D11" s="33"/>
      <c r="E11" s="33"/>
      <c r="F11" s="33"/>
    </row>
    <row r="12" spans="1:7" ht="9.75" customHeight="1" x14ac:dyDescent="0.2">
      <c r="A12" s="3">
        <v>1</v>
      </c>
      <c r="B12" s="3">
        <v>2</v>
      </c>
      <c r="C12" s="24">
        <v>3</v>
      </c>
      <c r="D12" s="3">
        <v>4</v>
      </c>
      <c r="E12" s="3">
        <v>5</v>
      </c>
      <c r="F12" s="3">
        <v>6</v>
      </c>
    </row>
    <row r="13" spans="1:7" x14ac:dyDescent="0.2">
      <c r="A13" s="20" t="s">
        <v>10</v>
      </c>
      <c r="B13" s="21" t="s">
        <v>11</v>
      </c>
      <c r="C13" s="16">
        <f>C14+C19+C22+C28+C42</f>
        <v>46891563</v>
      </c>
      <c r="D13" s="16">
        <f>D14+D19+D22+D28</f>
        <v>46851563</v>
      </c>
      <c r="E13" s="16">
        <v>40000</v>
      </c>
      <c r="F13" s="16">
        <v>0</v>
      </c>
    </row>
    <row r="14" spans="1:7" ht="25.5" x14ac:dyDescent="0.2">
      <c r="A14" s="4" t="s">
        <v>12</v>
      </c>
      <c r="B14" s="5" t="s">
        <v>13</v>
      </c>
      <c r="C14" s="16">
        <f>C15</f>
        <v>29327063</v>
      </c>
      <c r="D14" s="6">
        <f>D15</f>
        <v>29327063</v>
      </c>
      <c r="E14" s="6">
        <v>0</v>
      </c>
      <c r="F14" s="6">
        <v>0</v>
      </c>
    </row>
    <row r="15" spans="1:7" x14ac:dyDescent="0.2">
      <c r="A15" s="4" t="s">
        <v>14</v>
      </c>
      <c r="B15" s="5" t="s">
        <v>15</v>
      </c>
      <c r="C15" s="16">
        <f>C16+C17+C18</f>
        <v>29327063</v>
      </c>
      <c r="D15" s="6">
        <f>D16+D17+D18</f>
        <v>29327063</v>
      </c>
      <c r="E15" s="6">
        <v>0</v>
      </c>
      <c r="F15" s="6">
        <v>0</v>
      </c>
    </row>
    <row r="16" spans="1:7" ht="38.25" x14ac:dyDescent="0.2">
      <c r="A16" s="7" t="s">
        <v>16</v>
      </c>
      <c r="B16" s="8" t="s">
        <v>17</v>
      </c>
      <c r="C16" s="13">
        <f>D16</f>
        <v>28132063</v>
      </c>
      <c r="D16" s="13">
        <v>28132063</v>
      </c>
      <c r="E16" s="9">
        <v>0</v>
      </c>
      <c r="F16" s="9">
        <v>0</v>
      </c>
    </row>
    <row r="17" spans="1:6" ht="38.25" x14ac:dyDescent="0.2">
      <c r="A17" s="7" t="s">
        <v>18</v>
      </c>
      <c r="B17" s="8" t="s">
        <v>19</v>
      </c>
      <c r="C17" s="13">
        <v>1050000</v>
      </c>
      <c r="D17" s="9">
        <v>1050000</v>
      </c>
      <c r="E17" s="9">
        <v>0</v>
      </c>
      <c r="F17" s="9">
        <v>0</v>
      </c>
    </row>
    <row r="18" spans="1:6" ht="38.25" x14ac:dyDescent="0.2">
      <c r="A18" s="7" t="s">
        <v>20</v>
      </c>
      <c r="B18" s="8" t="s">
        <v>21</v>
      </c>
      <c r="C18" s="13">
        <v>145000</v>
      </c>
      <c r="D18" s="9">
        <v>145000</v>
      </c>
      <c r="E18" s="9">
        <v>0</v>
      </c>
      <c r="F18" s="9">
        <v>0</v>
      </c>
    </row>
    <row r="19" spans="1:6" ht="25.5" x14ac:dyDescent="0.2">
      <c r="A19" s="20" t="s">
        <v>22</v>
      </c>
      <c r="B19" s="21" t="s">
        <v>23</v>
      </c>
      <c r="C19" s="16">
        <f>C20</f>
        <v>14500</v>
      </c>
      <c r="D19" s="16">
        <f>D20</f>
        <v>14500</v>
      </c>
      <c r="E19" s="16">
        <v>0</v>
      </c>
      <c r="F19" s="16">
        <v>0</v>
      </c>
    </row>
    <row r="20" spans="1:6" ht="22.5" customHeight="1" x14ac:dyDescent="0.2">
      <c r="A20" s="4" t="s">
        <v>24</v>
      </c>
      <c r="B20" s="21" t="s">
        <v>136</v>
      </c>
      <c r="C20" s="16">
        <f>C21</f>
        <v>14500</v>
      </c>
      <c r="D20" s="6">
        <f>D21</f>
        <v>14500</v>
      </c>
      <c r="E20" s="6">
        <v>0</v>
      </c>
      <c r="F20" s="6">
        <v>0</v>
      </c>
    </row>
    <row r="21" spans="1:6" ht="38.25" x14ac:dyDescent="0.2">
      <c r="A21" s="7" t="s">
        <v>25</v>
      </c>
      <c r="B21" s="25" t="s">
        <v>137</v>
      </c>
      <c r="C21" s="13">
        <v>14500</v>
      </c>
      <c r="D21" s="9">
        <v>14500</v>
      </c>
      <c r="E21" s="9">
        <v>0</v>
      </c>
      <c r="F21" s="9">
        <v>0</v>
      </c>
    </row>
    <row r="22" spans="1:6" x14ac:dyDescent="0.2">
      <c r="A22" s="20" t="s">
        <v>26</v>
      </c>
      <c r="B22" s="21" t="s">
        <v>27</v>
      </c>
      <c r="C22" s="16">
        <f>C23+C25+C27</f>
        <v>7620000</v>
      </c>
      <c r="D22" s="16">
        <f>D23+D25+D27</f>
        <v>7620000</v>
      </c>
      <c r="E22" s="16">
        <v>0</v>
      </c>
      <c r="F22" s="16">
        <v>0</v>
      </c>
    </row>
    <row r="23" spans="1:6" ht="28.5" customHeight="1" x14ac:dyDescent="0.2">
      <c r="A23" s="4" t="s">
        <v>28</v>
      </c>
      <c r="B23" s="21" t="s">
        <v>29</v>
      </c>
      <c r="C23" s="16">
        <v>1600000</v>
      </c>
      <c r="D23" s="6">
        <v>1600000</v>
      </c>
      <c r="E23" s="6">
        <v>0</v>
      </c>
      <c r="F23" s="6">
        <v>0</v>
      </c>
    </row>
    <row r="24" spans="1:6" x14ac:dyDescent="0.2">
      <c r="A24" s="7" t="s">
        <v>30</v>
      </c>
      <c r="B24" s="25" t="s">
        <v>31</v>
      </c>
      <c r="C24" s="13">
        <v>1600000</v>
      </c>
      <c r="D24" s="9">
        <v>1600000</v>
      </c>
      <c r="E24" s="9">
        <v>0</v>
      </c>
      <c r="F24" s="9">
        <v>0</v>
      </c>
    </row>
    <row r="25" spans="1:6" ht="36" customHeight="1" x14ac:dyDescent="0.2">
      <c r="A25" s="4" t="s">
        <v>32</v>
      </c>
      <c r="B25" s="21" t="s">
        <v>33</v>
      </c>
      <c r="C25" s="16">
        <f>C26</f>
        <v>5190000</v>
      </c>
      <c r="D25" s="6">
        <f>D26</f>
        <v>5190000</v>
      </c>
      <c r="E25" s="6">
        <v>0</v>
      </c>
      <c r="F25" s="6">
        <v>0</v>
      </c>
    </row>
    <row r="26" spans="1:6" x14ac:dyDescent="0.2">
      <c r="A26" s="7" t="s">
        <v>34</v>
      </c>
      <c r="B26" s="25" t="s">
        <v>31</v>
      </c>
      <c r="C26" s="13">
        <v>5190000</v>
      </c>
      <c r="D26" s="13">
        <v>5190000</v>
      </c>
      <c r="E26" s="9">
        <v>0</v>
      </c>
      <c r="F26" s="9">
        <v>0</v>
      </c>
    </row>
    <row r="27" spans="1:6" ht="38.25" x14ac:dyDescent="0.2">
      <c r="A27" s="7" t="s">
        <v>35</v>
      </c>
      <c r="B27" s="25" t="s">
        <v>36</v>
      </c>
      <c r="C27" s="13">
        <v>830000</v>
      </c>
      <c r="D27" s="9">
        <v>830000</v>
      </c>
      <c r="E27" s="9">
        <v>0</v>
      </c>
      <c r="F27" s="9">
        <v>0</v>
      </c>
    </row>
    <row r="28" spans="1:6" ht="38.25" x14ac:dyDescent="0.2">
      <c r="A28" s="20" t="s">
        <v>37</v>
      </c>
      <c r="B28" s="21" t="s">
        <v>138</v>
      </c>
      <c r="C28" s="16">
        <f>C29+C38</f>
        <v>9890000</v>
      </c>
      <c r="D28" s="16">
        <v>9890000</v>
      </c>
      <c r="E28" s="16">
        <v>0</v>
      </c>
      <c r="F28" s="16">
        <v>0</v>
      </c>
    </row>
    <row r="29" spans="1:6" x14ac:dyDescent="0.2">
      <c r="A29" s="4" t="s">
        <v>38</v>
      </c>
      <c r="B29" s="5" t="s">
        <v>39</v>
      </c>
      <c r="C29" s="16">
        <f>C30+C31+C32+C33+C34+C35+C36+C37</f>
        <v>4840000</v>
      </c>
      <c r="D29" s="6">
        <v>4840000</v>
      </c>
      <c r="E29" s="6">
        <v>0</v>
      </c>
      <c r="F29" s="6">
        <v>0</v>
      </c>
    </row>
    <row r="30" spans="1:6" ht="51.75" customHeight="1" x14ac:dyDescent="0.2">
      <c r="A30" s="7" t="s">
        <v>40</v>
      </c>
      <c r="B30" s="8" t="s">
        <v>41</v>
      </c>
      <c r="C30" s="13">
        <v>15000</v>
      </c>
      <c r="D30" s="9">
        <v>15000</v>
      </c>
      <c r="E30" s="9">
        <v>0</v>
      </c>
      <c r="F30" s="9">
        <v>0</v>
      </c>
    </row>
    <row r="31" spans="1:6" ht="46.5" customHeight="1" x14ac:dyDescent="0.2">
      <c r="A31" s="7" t="s">
        <v>42</v>
      </c>
      <c r="B31" s="8" t="s">
        <v>43</v>
      </c>
      <c r="C31" s="13">
        <v>220000</v>
      </c>
      <c r="D31" s="9">
        <v>220000</v>
      </c>
      <c r="E31" s="9">
        <v>0</v>
      </c>
      <c r="F31" s="9">
        <v>0</v>
      </c>
    </row>
    <row r="32" spans="1:6" ht="46.5" customHeight="1" x14ac:dyDescent="0.2">
      <c r="A32" s="7" t="s">
        <v>44</v>
      </c>
      <c r="B32" s="8" t="s">
        <v>45</v>
      </c>
      <c r="C32" s="13">
        <v>35000</v>
      </c>
      <c r="D32" s="9">
        <v>35000</v>
      </c>
      <c r="E32" s="9">
        <v>0</v>
      </c>
      <c r="F32" s="9">
        <v>0</v>
      </c>
    </row>
    <row r="33" spans="1:6" ht="50.25" customHeight="1" x14ac:dyDescent="0.2">
      <c r="A33" s="7" t="s">
        <v>46</v>
      </c>
      <c r="B33" s="8" t="s">
        <v>47</v>
      </c>
      <c r="C33" s="13">
        <v>600000</v>
      </c>
      <c r="D33" s="9">
        <v>600000</v>
      </c>
      <c r="E33" s="9">
        <v>0</v>
      </c>
      <c r="F33" s="9">
        <v>0</v>
      </c>
    </row>
    <row r="34" spans="1:6" x14ac:dyDescent="0.2">
      <c r="A34" s="7" t="s">
        <v>48</v>
      </c>
      <c r="B34" s="8" t="s">
        <v>49</v>
      </c>
      <c r="C34" s="13">
        <v>1660000</v>
      </c>
      <c r="D34" s="9">
        <v>1660000</v>
      </c>
      <c r="E34" s="9">
        <v>0</v>
      </c>
      <c r="F34" s="9">
        <v>0</v>
      </c>
    </row>
    <row r="35" spans="1:6" x14ac:dyDescent="0.2">
      <c r="A35" s="7" t="s">
        <v>50</v>
      </c>
      <c r="B35" s="8" t="s">
        <v>51</v>
      </c>
      <c r="C35" s="13">
        <v>1300000</v>
      </c>
      <c r="D35" s="9">
        <v>1300000</v>
      </c>
      <c r="E35" s="9">
        <v>0</v>
      </c>
      <c r="F35" s="9">
        <v>0</v>
      </c>
    </row>
    <row r="36" spans="1:6" x14ac:dyDescent="0.2">
      <c r="A36" s="7" t="s">
        <v>52</v>
      </c>
      <c r="B36" s="8" t="s">
        <v>53</v>
      </c>
      <c r="C36" s="13">
        <v>850000</v>
      </c>
      <c r="D36" s="9">
        <v>850000</v>
      </c>
      <c r="E36" s="9">
        <v>0</v>
      </c>
      <c r="F36" s="9">
        <v>0</v>
      </c>
    </row>
    <row r="37" spans="1:6" x14ac:dyDescent="0.2">
      <c r="A37" s="7" t="s">
        <v>54</v>
      </c>
      <c r="B37" s="8" t="s">
        <v>55</v>
      </c>
      <c r="C37" s="13">
        <v>160000</v>
      </c>
      <c r="D37" s="9">
        <v>160000</v>
      </c>
      <c r="E37" s="9">
        <v>0</v>
      </c>
      <c r="F37" s="9">
        <v>0</v>
      </c>
    </row>
    <row r="38" spans="1:6" x14ac:dyDescent="0.2">
      <c r="A38" s="4" t="s">
        <v>56</v>
      </c>
      <c r="B38" s="5" t="s">
        <v>57</v>
      </c>
      <c r="C38" s="16">
        <f>C39+C40+C41</f>
        <v>5050000</v>
      </c>
      <c r="D38" s="6">
        <v>5050000</v>
      </c>
      <c r="E38" s="6">
        <v>0</v>
      </c>
      <c r="F38" s="6">
        <v>0</v>
      </c>
    </row>
    <row r="39" spans="1:6" x14ac:dyDescent="0.2">
      <c r="A39" s="7" t="s">
        <v>58</v>
      </c>
      <c r="B39" s="8" t="s">
        <v>59</v>
      </c>
      <c r="C39" s="13">
        <v>100000</v>
      </c>
      <c r="D39" s="9">
        <v>100000</v>
      </c>
      <c r="E39" s="9">
        <v>0</v>
      </c>
      <c r="F39" s="9">
        <v>0</v>
      </c>
    </row>
    <row r="40" spans="1:6" x14ac:dyDescent="0.2">
      <c r="A40" s="7" t="s">
        <v>60</v>
      </c>
      <c r="B40" s="8" t="s">
        <v>61</v>
      </c>
      <c r="C40" s="13">
        <v>4000000</v>
      </c>
      <c r="D40" s="9">
        <v>4000000</v>
      </c>
      <c r="E40" s="9">
        <v>0</v>
      </c>
      <c r="F40" s="9">
        <v>0</v>
      </c>
    </row>
    <row r="41" spans="1:6" ht="63.75" x14ac:dyDescent="0.2">
      <c r="A41" s="7" t="s">
        <v>62</v>
      </c>
      <c r="B41" s="8" t="s">
        <v>63</v>
      </c>
      <c r="C41" s="13">
        <v>950000</v>
      </c>
      <c r="D41" s="9">
        <v>950000</v>
      </c>
      <c r="E41" s="9">
        <v>0</v>
      </c>
      <c r="F41" s="9">
        <v>0</v>
      </c>
    </row>
    <row r="42" spans="1:6" x14ac:dyDescent="0.2">
      <c r="A42" s="4" t="s">
        <v>64</v>
      </c>
      <c r="B42" s="5" t="s">
        <v>65</v>
      </c>
      <c r="C42" s="16">
        <v>40000</v>
      </c>
      <c r="D42" s="6">
        <v>0</v>
      </c>
      <c r="E42" s="6">
        <v>40000</v>
      </c>
      <c r="F42" s="6">
        <v>0</v>
      </c>
    </row>
    <row r="43" spans="1:6" x14ac:dyDescent="0.2">
      <c r="A43" s="4" t="s">
        <v>66</v>
      </c>
      <c r="B43" s="5" t="s">
        <v>67</v>
      </c>
      <c r="C43" s="16">
        <f>C44+C45</f>
        <v>40000</v>
      </c>
      <c r="D43" s="6">
        <v>0</v>
      </c>
      <c r="E43" s="6">
        <f>E44+E45</f>
        <v>40000</v>
      </c>
      <c r="F43" s="6">
        <v>0</v>
      </c>
    </row>
    <row r="44" spans="1:6" ht="63.75" x14ac:dyDescent="0.2">
      <c r="A44" s="7" t="s">
        <v>68</v>
      </c>
      <c r="B44" s="8" t="s">
        <v>69</v>
      </c>
      <c r="C44" s="13">
        <v>15000</v>
      </c>
      <c r="D44" s="9">
        <v>0</v>
      </c>
      <c r="E44" s="9">
        <v>15000</v>
      </c>
      <c r="F44" s="9">
        <v>0</v>
      </c>
    </row>
    <row r="45" spans="1:6" ht="51" x14ac:dyDescent="0.2">
      <c r="A45" s="7" t="s">
        <v>70</v>
      </c>
      <c r="B45" s="8" t="s">
        <v>71</v>
      </c>
      <c r="C45" s="13">
        <v>25000</v>
      </c>
      <c r="D45" s="9">
        <v>0</v>
      </c>
      <c r="E45" s="9">
        <v>25000</v>
      </c>
      <c r="F45" s="9">
        <v>0</v>
      </c>
    </row>
    <row r="46" spans="1:6" x14ac:dyDescent="0.2">
      <c r="A46" s="10" t="s">
        <v>72</v>
      </c>
      <c r="B46" s="11" t="s">
        <v>73</v>
      </c>
      <c r="C46" s="12">
        <f>C47+C51+C59+C62</f>
        <v>900320</v>
      </c>
      <c r="D46" s="12">
        <f>D47+D51+D59+D62</f>
        <v>249500</v>
      </c>
      <c r="E46" s="12">
        <f>E62</f>
        <v>650820</v>
      </c>
      <c r="F46" s="12">
        <v>0</v>
      </c>
    </row>
    <row r="47" spans="1:6" ht="14.25" customHeight="1" x14ac:dyDescent="0.2">
      <c r="A47" s="4" t="s">
        <v>74</v>
      </c>
      <c r="B47" s="29" t="s">
        <v>147</v>
      </c>
      <c r="C47" s="16">
        <f>C48</f>
        <v>211000</v>
      </c>
      <c r="D47" s="6">
        <f>D48</f>
        <v>211000</v>
      </c>
      <c r="E47" s="6">
        <v>0</v>
      </c>
      <c r="F47" s="6">
        <v>0</v>
      </c>
    </row>
    <row r="48" spans="1:6" x14ac:dyDescent="0.2">
      <c r="A48" s="4" t="s">
        <v>75</v>
      </c>
      <c r="B48" s="5" t="s">
        <v>76</v>
      </c>
      <c r="C48" s="16">
        <f>C49+C50</f>
        <v>211000</v>
      </c>
      <c r="D48" s="6">
        <f>D49+D50</f>
        <v>211000</v>
      </c>
      <c r="E48" s="6">
        <v>0</v>
      </c>
      <c r="F48" s="6">
        <v>0</v>
      </c>
    </row>
    <row r="49" spans="1:6" x14ac:dyDescent="0.2">
      <c r="A49" s="7" t="s">
        <v>77</v>
      </c>
      <c r="B49" s="8" t="s">
        <v>78</v>
      </c>
      <c r="C49" s="13">
        <v>1000</v>
      </c>
      <c r="D49" s="9">
        <v>1000</v>
      </c>
      <c r="E49" s="9">
        <v>0</v>
      </c>
      <c r="F49" s="9">
        <v>0</v>
      </c>
    </row>
    <row r="50" spans="1:6" ht="38.25" x14ac:dyDescent="0.2">
      <c r="A50" s="14">
        <v>21081500</v>
      </c>
      <c r="B50" s="8" t="s">
        <v>146</v>
      </c>
      <c r="C50" s="13">
        <f>D50</f>
        <v>210000</v>
      </c>
      <c r="D50" s="9">
        <v>210000</v>
      </c>
      <c r="E50" s="9"/>
      <c r="F50" s="9"/>
    </row>
    <row r="51" spans="1:6" ht="25.5" x14ac:dyDescent="0.2">
      <c r="A51" s="4" t="s">
        <v>79</v>
      </c>
      <c r="B51" s="5" t="s">
        <v>80</v>
      </c>
      <c r="C51" s="16">
        <v>33500</v>
      </c>
      <c r="D51" s="6">
        <v>33500</v>
      </c>
      <c r="E51" s="6">
        <v>0</v>
      </c>
      <c r="F51" s="6">
        <v>0</v>
      </c>
    </row>
    <row r="52" spans="1:6" x14ac:dyDescent="0.2">
      <c r="A52" s="4" t="s">
        <v>81</v>
      </c>
      <c r="B52" s="5" t="s">
        <v>82</v>
      </c>
      <c r="C52" s="16">
        <f>C53</f>
        <v>5000</v>
      </c>
      <c r="D52" s="6">
        <f>D53</f>
        <v>5000</v>
      </c>
      <c r="E52" s="6">
        <v>0</v>
      </c>
      <c r="F52" s="6">
        <v>0</v>
      </c>
    </row>
    <row r="53" spans="1:6" ht="24.6" customHeight="1" x14ac:dyDescent="0.2">
      <c r="A53" s="7" t="s">
        <v>83</v>
      </c>
      <c r="B53" s="8" t="s">
        <v>84</v>
      </c>
      <c r="C53" s="13">
        <v>5000</v>
      </c>
      <c r="D53" s="9">
        <v>5000</v>
      </c>
      <c r="E53" s="9">
        <v>0</v>
      </c>
      <c r="F53" s="9">
        <v>0</v>
      </c>
    </row>
    <row r="54" spans="1:6" ht="38.25" x14ac:dyDescent="0.2">
      <c r="A54" s="4" t="s">
        <v>85</v>
      </c>
      <c r="B54" s="5" t="s">
        <v>86</v>
      </c>
      <c r="C54" s="16">
        <f>C55</f>
        <v>25000</v>
      </c>
      <c r="D54" s="6">
        <f>D55</f>
        <v>25000</v>
      </c>
      <c r="E54" s="6">
        <v>0</v>
      </c>
      <c r="F54" s="6">
        <v>0</v>
      </c>
    </row>
    <row r="55" spans="1:6" ht="55.5" customHeight="1" x14ac:dyDescent="0.2">
      <c r="A55" s="7" t="s">
        <v>87</v>
      </c>
      <c r="B55" s="8" t="s">
        <v>142</v>
      </c>
      <c r="C55" s="13">
        <v>25000</v>
      </c>
      <c r="D55" s="9">
        <v>25000</v>
      </c>
      <c r="E55" s="9">
        <v>0</v>
      </c>
      <c r="F55" s="9">
        <v>0</v>
      </c>
    </row>
    <row r="56" spans="1:6" x14ac:dyDescent="0.2">
      <c r="A56" s="4" t="s">
        <v>88</v>
      </c>
      <c r="B56" s="5" t="s">
        <v>89</v>
      </c>
      <c r="C56" s="16">
        <f>C57+C58</f>
        <v>3500</v>
      </c>
      <c r="D56" s="6">
        <f>D57+D58</f>
        <v>3500</v>
      </c>
      <c r="E56" s="6">
        <v>0</v>
      </c>
      <c r="F56" s="6">
        <v>0</v>
      </c>
    </row>
    <row r="57" spans="1:6" ht="53.25" customHeight="1" x14ac:dyDescent="0.2">
      <c r="A57" s="7" t="s">
        <v>90</v>
      </c>
      <c r="B57" s="8" t="s">
        <v>91</v>
      </c>
      <c r="C57" s="13">
        <v>1500</v>
      </c>
      <c r="D57" s="9">
        <v>1500</v>
      </c>
      <c r="E57" s="9">
        <v>0</v>
      </c>
      <c r="F57" s="9">
        <v>0</v>
      </c>
    </row>
    <row r="58" spans="1:6" ht="38.25" x14ac:dyDescent="0.2">
      <c r="A58" s="7" t="s">
        <v>92</v>
      </c>
      <c r="B58" s="8" t="s">
        <v>93</v>
      </c>
      <c r="C58" s="13">
        <v>2000</v>
      </c>
      <c r="D58" s="9">
        <v>2000</v>
      </c>
      <c r="E58" s="9">
        <v>0</v>
      </c>
      <c r="F58" s="9">
        <v>0</v>
      </c>
    </row>
    <row r="59" spans="1:6" x14ac:dyDescent="0.2">
      <c r="A59" s="4" t="s">
        <v>94</v>
      </c>
      <c r="B59" s="5" t="s">
        <v>95</v>
      </c>
      <c r="C59" s="16">
        <f>C60</f>
        <v>5000</v>
      </c>
      <c r="D59" s="6">
        <f>D60</f>
        <v>5000</v>
      </c>
      <c r="E59" s="6">
        <v>0</v>
      </c>
      <c r="F59" s="6">
        <v>0</v>
      </c>
    </row>
    <row r="60" spans="1:6" x14ac:dyDescent="0.2">
      <c r="A60" s="4" t="s">
        <v>96</v>
      </c>
      <c r="B60" s="5" t="s">
        <v>76</v>
      </c>
      <c r="C60" s="16">
        <f>C61</f>
        <v>5000</v>
      </c>
      <c r="D60" s="6">
        <f>D61</f>
        <v>5000</v>
      </c>
      <c r="E60" s="6">
        <v>0</v>
      </c>
      <c r="F60" s="6">
        <v>0</v>
      </c>
    </row>
    <row r="61" spans="1:6" x14ac:dyDescent="0.2">
      <c r="A61" s="7" t="s">
        <v>97</v>
      </c>
      <c r="B61" s="8" t="s">
        <v>76</v>
      </c>
      <c r="C61" s="13">
        <v>5000</v>
      </c>
      <c r="D61" s="9">
        <v>5000</v>
      </c>
      <c r="E61" s="9">
        <v>0</v>
      </c>
      <c r="F61" s="9">
        <v>0</v>
      </c>
    </row>
    <row r="62" spans="1:6" x14ac:dyDescent="0.2">
      <c r="A62" s="4" t="s">
        <v>98</v>
      </c>
      <c r="B62" s="5" t="s">
        <v>99</v>
      </c>
      <c r="C62" s="6">
        <v>650820</v>
      </c>
      <c r="D62" s="6">
        <v>0</v>
      </c>
      <c r="E62" s="6">
        <v>650820</v>
      </c>
      <c r="F62" s="6">
        <v>0</v>
      </c>
    </row>
    <row r="63" spans="1:6" ht="38.25" x14ac:dyDescent="0.2">
      <c r="A63" s="4" t="s">
        <v>100</v>
      </c>
      <c r="B63" s="5" t="s">
        <v>101</v>
      </c>
      <c r="C63" s="6">
        <f>C64</f>
        <v>650820</v>
      </c>
      <c r="D63" s="6">
        <v>0</v>
      </c>
      <c r="E63" s="6">
        <f>E64</f>
        <v>650820</v>
      </c>
      <c r="F63" s="6">
        <v>0</v>
      </c>
    </row>
    <row r="64" spans="1:6" ht="25.5" x14ac:dyDescent="0.2">
      <c r="A64" s="7" t="s">
        <v>102</v>
      </c>
      <c r="B64" s="8" t="s">
        <v>103</v>
      </c>
      <c r="C64" s="9">
        <f>C65+C66</f>
        <v>650820</v>
      </c>
      <c r="D64" s="9">
        <v>0</v>
      </c>
      <c r="E64" s="9">
        <f>E65+E66</f>
        <v>650820</v>
      </c>
      <c r="F64" s="9">
        <v>0</v>
      </c>
    </row>
    <row r="65" spans="1:6" x14ac:dyDescent="0.2">
      <c r="A65" s="7"/>
      <c r="B65" s="8" t="s">
        <v>125</v>
      </c>
      <c r="C65" s="9">
        <v>573420</v>
      </c>
      <c r="D65" s="9"/>
      <c r="E65" s="9">
        <v>573420</v>
      </c>
      <c r="F65" s="9"/>
    </row>
    <row r="66" spans="1:6" x14ac:dyDescent="0.2">
      <c r="A66" s="7"/>
      <c r="B66" s="8" t="s">
        <v>126</v>
      </c>
      <c r="C66" s="9">
        <v>77400</v>
      </c>
      <c r="D66" s="9"/>
      <c r="E66" s="9">
        <v>77400</v>
      </c>
      <c r="F66" s="9"/>
    </row>
    <row r="67" spans="1:6" ht="25.5" x14ac:dyDescent="0.2">
      <c r="A67" s="20"/>
      <c r="B67" s="21" t="s">
        <v>104</v>
      </c>
      <c r="C67" s="16">
        <f>C46+C13</f>
        <v>47791883</v>
      </c>
      <c r="D67" s="16">
        <f>D46+D13</f>
        <v>47101063</v>
      </c>
      <c r="E67" s="16">
        <f>E62+E13</f>
        <v>690820</v>
      </c>
      <c r="F67" s="16">
        <v>0</v>
      </c>
    </row>
    <row r="68" spans="1:6" x14ac:dyDescent="0.2">
      <c r="A68" s="4" t="s">
        <v>105</v>
      </c>
      <c r="B68" s="5" t="s">
        <v>106</v>
      </c>
      <c r="C68" s="16">
        <f>C69</f>
        <v>29799728</v>
      </c>
      <c r="D68" s="16">
        <f>D69</f>
        <v>29799728</v>
      </c>
      <c r="E68" s="16">
        <v>0</v>
      </c>
      <c r="F68" s="16">
        <v>0</v>
      </c>
    </row>
    <row r="69" spans="1:6" x14ac:dyDescent="0.2">
      <c r="A69" s="4" t="s">
        <v>107</v>
      </c>
      <c r="B69" s="5" t="s">
        <v>108</v>
      </c>
      <c r="C69" s="16">
        <f>C70+C73+C75</f>
        <v>29799728</v>
      </c>
      <c r="D69" s="16">
        <f>D70+D73+D75</f>
        <v>29799728</v>
      </c>
      <c r="E69" s="16">
        <v>0</v>
      </c>
      <c r="F69" s="16">
        <v>0</v>
      </c>
    </row>
    <row r="70" spans="1:6" ht="25.5" x14ac:dyDescent="0.2">
      <c r="A70" s="4" t="s">
        <v>109</v>
      </c>
      <c r="B70" s="5" t="s">
        <v>110</v>
      </c>
      <c r="C70" s="16">
        <f>D70</f>
        <v>20117200</v>
      </c>
      <c r="D70" s="16">
        <f>19442200+D72</f>
        <v>20117200</v>
      </c>
      <c r="E70" s="16">
        <v>0</v>
      </c>
      <c r="F70" s="16">
        <v>0</v>
      </c>
    </row>
    <row r="71" spans="1:6" ht="25.5" x14ac:dyDescent="0.2">
      <c r="A71" s="7" t="s">
        <v>111</v>
      </c>
      <c r="B71" s="8" t="s">
        <v>112</v>
      </c>
      <c r="C71" s="13">
        <v>19442200</v>
      </c>
      <c r="D71" s="13">
        <v>19442200</v>
      </c>
      <c r="E71" s="13">
        <v>0</v>
      </c>
      <c r="F71" s="13">
        <v>0</v>
      </c>
    </row>
    <row r="72" spans="1:6" ht="38.25" x14ac:dyDescent="0.2">
      <c r="A72" s="14">
        <v>41034500</v>
      </c>
      <c r="B72" s="8" t="s">
        <v>143</v>
      </c>
      <c r="C72" s="13">
        <f>D72</f>
        <v>675000</v>
      </c>
      <c r="D72" s="13">
        <v>675000</v>
      </c>
      <c r="E72" s="13"/>
      <c r="F72" s="13"/>
    </row>
    <row r="73" spans="1:6" ht="25.5" x14ac:dyDescent="0.2">
      <c r="A73" s="15">
        <v>41040000</v>
      </c>
      <c r="B73" s="5" t="s">
        <v>128</v>
      </c>
      <c r="C73" s="16">
        <f>C74</f>
        <v>829500</v>
      </c>
      <c r="D73" s="16">
        <f>D74</f>
        <v>829500</v>
      </c>
      <c r="E73" s="16"/>
      <c r="F73" s="16"/>
    </row>
    <row r="74" spans="1:6" ht="63.75" x14ac:dyDescent="0.2">
      <c r="A74" s="14">
        <v>41040200</v>
      </c>
      <c r="B74" s="8" t="s">
        <v>129</v>
      </c>
      <c r="C74" s="13">
        <v>829500</v>
      </c>
      <c r="D74" s="13">
        <v>829500</v>
      </c>
      <c r="E74" s="13"/>
      <c r="F74" s="13"/>
    </row>
    <row r="75" spans="1:6" ht="25.5" x14ac:dyDescent="0.2">
      <c r="A75" s="4" t="s">
        <v>113</v>
      </c>
      <c r="B75" s="5" t="s">
        <v>114</v>
      </c>
      <c r="C75" s="16">
        <f>C76+C77+C79+C80+C78</f>
        <v>8853028</v>
      </c>
      <c r="D75" s="16">
        <f>D76+D77+D79+D80+D78</f>
        <v>8853028</v>
      </c>
      <c r="E75" s="16">
        <v>0</v>
      </c>
      <c r="F75" s="16">
        <v>0</v>
      </c>
    </row>
    <row r="76" spans="1:6" ht="38.25" x14ac:dyDescent="0.2">
      <c r="A76" s="7" t="s">
        <v>115</v>
      </c>
      <c r="B76" s="8" t="s">
        <v>116</v>
      </c>
      <c r="C76" s="13">
        <v>1499035</v>
      </c>
      <c r="D76" s="13">
        <v>1499035</v>
      </c>
      <c r="E76" s="13">
        <v>0</v>
      </c>
      <c r="F76" s="13">
        <v>0</v>
      </c>
    </row>
    <row r="77" spans="1:6" ht="51" x14ac:dyDescent="0.2">
      <c r="A77" s="7" t="s">
        <v>117</v>
      </c>
      <c r="B77" s="8" t="s">
        <v>118</v>
      </c>
      <c r="C77" s="13">
        <v>185841</v>
      </c>
      <c r="D77" s="13">
        <v>185841</v>
      </c>
      <c r="E77" s="13">
        <v>0</v>
      </c>
      <c r="F77" s="13">
        <v>0</v>
      </c>
    </row>
    <row r="78" spans="1:6" ht="63.75" x14ac:dyDescent="0.2">
      <c r="A78" s="14">
        <v>41051700</v>
      </c>
      <c r="B78" s="8" t="s">
        <v>135</v>
      </c>
      <c r="C78" s="13">
        <f>D78</f>
        <v>127004</v>
      </c>
      <c r="D78" s="13">
        <v>127004</v>
      </c>
      <c r="E78" s="13"/>
      <c r="F78" s="13"/>
    </row>
    <row r="79" spans="1:6" x14ac:dyDescent="0.2">
      <c r="A79" s="7" t="s">
        <v>119</v>
      </c>
      <c r="B79" s="8" t="s">
        <v>131</v>
      </c>
      <c r="C79" s="13">
        <f>D79</f>
        <v>6891648</v>
      </c>
      <c r="D79" s="13">
        <v>6891648</v>
      </c>
      <c r="E79" s="13">
        <v>0</v>
      </c>
      <c r="F79" s="13">
        <v>0</v>
      </c>
    </row>
    <row r="80" spans="1:6" ht="51" x14ac:dyDescent="0.2">
      <c r="A80" s="7" t="s">
        <v>120</v>
      </c>
      <c r="B80" s="8" t="s">
        <v>121</v>
      </c>
      <c r="C80" s="13">
        <f>D80</f>
        <v>149500</v>
      </c>
      <c r="D80" s="13">
        <v>149500</v>
      </c>
      <c r="E80" s="13">
        <v>0</v>
      </c>
      <c r="F80" s="13">
        <v>0</v>
      </c>
    </row>
    <row r="81" spans="1:6" x14ac:dyDescent="0.2">
      <c r="A81" s="22" t="s">
        <v>123</v>
      </c>
      <c r="B81" s="23" t="s">
        <v>122</v>
      </c>
      <c r="C81" s="17">
        <f>C67+C68</f>
        <v>77591611</v>
      </c>
      <c r="D81" s="17">
        <f>D67+D68</f>
        <v>76900791</v>
      </c>
      <c r="E81" s="17">
        <f>E67</f>
        <v>690820</v>
      </c>
      <c r="F81" s="17">
        <v>0</v>
      </c>
    </row>
    <row r="83" spans="1:6" ht="15" x14ac:dyDescent="0.25">
      <c r="A83" s="26" t="s">
        <v>130</v>
      </c>
      <c r="B83" s="27"/>
      <c r="C83" s="28"/>
      <c r="D83" s="26" t="s">
        <v>141</v>
      </c>
      <c r="E83" s="27"/>
      <c r="F83" s="19"/>
    </row>
    <row r="84" spans="1:6" ht="15" x14ac:dyDescent="0.25">
      <c r="A84" s="27"/>
      <c r="B84" s="27"/>
      <c r="C84" s="27"/>
      <c r="D84" s="27"/>
      <c r="E84" s="27"/>
    </row>
    <row r="85" spans="1:6" ht="19.5" customHeight="1" x14ac:dyDescent="0.25">
      <c r="A85" s="27" t="s">
        <v>139</v>
      </c>
      <c r="B85" s="27"/>
      <c r="C85" s="30" t="s">
        <v>140</v>
      </c>
      <c r="D85" s="30"/>
      <c r="E85" s="30"/>
    </row>
    <row r="86" spans="1:6" ht="15" x14ac:dyDescent="0.25">
      <c r="A86" s="27"/>
      <c r="B86" s="27"/>
      <c r="C86" s="27"/>
      <c r="D86" s="27"/>
      <c r="E86" s="27"/>
    </row>
    <row r="87" spans="1:6" ht="15" x14ac:dyDescent="0.25">
      <c r="A87" s="27"/>
      <c r="B87" s="27"/>
      <c r="C87" s="27"/>
      <c r="D87" s="27"/>
      <c r="E87" s="27"/>
    </row>
  </sheetData>
  <mergeCells count="14">
    <mergeCell ref="B1:F1"/>
    <mergeCell ref="B2:F2"/>
    <mergeCell ref="B3:F3"/>
    <mergeCell ref="B4:F4"/>
    <mergeCell ref="B5:F5"/>
    <mergeCell ref="C85:E85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9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2021-06-11T10:30:41Z</cp:lastPrinted>
  <dcterms:created xsi:type="dcterms:W3CDTF">2021-01-12T06:12:40Z</dcterms:created>
  <dcterms:modified xsi:type="dcterms:W3CDTF">2021-07-14T11:56:25Z</dcterms:modified>
</cp:coreProperties>
</file>