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3875"/>
  </bookViews>
  <sheets>
    <sheet name="analiz_vd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analiz_vd0!$4:$5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4525"/>
</workbook>
</file>

<file path=xl/calcChain.xml><?xml version="1.0" encoding="utf-8"?>
<calcChain xmlns="http://schemas.openxmlformats.org/spreadsheetml/2006/main">
  <c r="Q6" i="2" l="1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</calcChain>
</file>

<file path=xl/sharedStrings.xml><?xml version="1.0" encoding="utf-8"?>
<sst xmlns="http://schemas.openxmlformats.org/spreadsheetml/2006/main" count="53" uniqueCount="53">
  <si>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</si>
  <si>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</si>
  <si>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</si>
  <si>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</si>
  <si>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</si>
  <si>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</si>
  <si>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</si>
  <si>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</si>
  <si>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</si>
  <si>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</si>
  <si>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</si>
  <si>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</si>
  <si>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</si>
  <si>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</si>
  <si>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</si>
  <si>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</si>
  <si>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Аналіз фінансування установ на 29.01.2021</t>
  </si>
  <si>
    <t>Бюджет Мiшково-Погорiлiвської сiльської територiальної громади</t>
  </si>
  <si>
    <t>Загальний фонд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</si>
  <si>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</si>
  <si>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</si>
  <si>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</si>
  <si>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</si>
  <si>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</si>
  <si>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</si>
  <si>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2220</t>
  </si>
  <si>
    <t>Медикаменти та перев`язувальні матеріали</t>
  </si>
  <si>
    <t>2230</t>
  </si>
  <si>
    <t>Продукти харчування</t>
  </si>
  <si>
    <t>2240</t>
  </si>
  <si>
    <t>Оплата послуг (крім комунальних)</t>
  </si>
  <si>
    <t>2250</t>
  </si>
  <si>
    <t>Видатки на відрядження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</si>
  <si>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</si>
  <si>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</si>
  <si>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</si>
  <si>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</si>
  <si>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</si>
  <si>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</si>
  <si>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</si>
  <si>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</si>
  <si>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2282</t>
  </si>
  <si>
    <t>Окремі заходи по реалізації державних (регіональних) програм, не віднесені до заходів розвитку</t>
  </si>
  <si>
    <t>2610</t>
  </si>
  <si>
    <t>Субсидії та поточні трансферти підприємствам (установам, організаціям)</t>
  </si>
  <si>
    <t>2620</t>
  </si>
  <si>
    <t>Поточні трансферти органам державного управління інших рівнів</t>
  </si>
  <si>
    <t>2730</t>
  </si>
  <si>
    <t>Інші виплати населенню</t>
  </si>
  <si>
    <t>2800</t>
  </si>
  <si>
    <t>Інші поточні видатки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</si>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</sst>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0"/>
      <name val="Arial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10"/>
      <name val="Helv"/>
      <charset val="204"/>
    </font>
    <font>
      <b/>
      <sz val="1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4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0"/>
    <xf numFmtId="0" fontId="8" fillId="0" borderId="0"/>
    <xf numFmtId="0" fontId="5" fillId="17" borderId="2" applyNumberFormat="0" applyFont="0" applyAlignment="0" applyProtection="0"/>
    <xf numFmtId="0" fontId="14" fillId="0" borderId="0"/>
  </cellStyleXfs>
  <cellXfs count="20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15" fillId="2" borderId="1" xfId="1" applyNumberFormat="1" applyFont="1" applyFill="1" applyBorder="1" applyAlignment="1">
      <alignment vertical="center"/>
    </xf>
    <xf numFmtId="0" fontId="1" fillId="0" borderId="0" xfId="1" applyAlignment="1">
      <alignment horizontal="center"/>
    </xf>
  </cellXfs>
  <cellStyles count="24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вичайний 2" xfId="21"/>
    <cellStyle name="Обычный" xfId="0" builtinId="0"/>
    <cellStyle name="Обычный 2" xfId="1"/>
    <cellStyle name="Примечание 2" xfId="22"/>
    <cellStyle name="Стиль 1" xfId="23"/>
  </cellStyles>
  <dxfs count="32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tabSelected="1" topLeftCell="B1" workbookViewId="0">
      <selection activeCell="B1" sqref="B1:D1"/>
    </sheetView>
  </sheetViews>
  <sheetFormatPr defaultRowHeight="12.75" x14ac:dyDescent="0.2"/>
  <cols>
    <col min="1" max="1" width="0" style="1" hidden="1" customWidth="1"/>
    <col min="2" max="2" width="12.7109375" style="10" customWidth="1"/>
    <col min="3" max="3" width="50.7109375" style="8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19" t="s">
        <v>17</v>
      </c>
      <c r="C1" s="19"/>
      <c r="D1" s="19"/>
    </row>
    <row r="2" spans="1:18" ht="18" x14ac:dyDescent="0.25">
      <c r="B2" s="2" t="s">
        <v>16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x14ac:dyDescent="0.2">
      <c r="B3" s="3" t="s">
        <v>18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 s="5" customFormat="1" ht="63.75" x14ac:dyDescent="0.2">
      <c r="A4" s="12"/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  <c r="N4" s="4" t="s">
        <v>12</v>
      </c>
      <c r="O4" s="4" t="s">
        <v>13</v>
      </c>
      <c r="P4" s="4" t="s">
        <v>14</v>
      </c>
      <c r="Q4" s="4" t="s">
        <v>15</v>
      </c>
    </row>
    <row r="5" spans="1:18" x14ac:dyDescent="0.2">
      <c r="A5" s="13"/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>
        <v>15</v>
      </c>
      <c r="Q5" s="6">
        <v>16</v>
      </c>
    </row>
    <row r="6" spans="1:18" x14ac:dyDescent="0.2">
      <c r="A6" s="14">
        <v>0</v>
      </c>
      <c r="B6" s="15" t="s">
        <v>19</v>
      </c>
      <c r="C6" s="16" t="s">
        <v>20</v>
      </c>
      <c r="D6" s="17">
        <v>40154126</v>
      </c>
      <c r="E6" s="17">
        <v>40154126</v>
      </c>
      <c r="F6" s="17">
        <v>2906332</v>
      </c>
      <c r="G6" s="17">
        <v>2526007.9699999997</v>
      </c>
      <c r="H6" s="17">
        <v>0</v>
      </c>
      <c r="I6" s="17">
        <v>2526007.9699999997</v>
      </c>
      <c r="J6" s="17">
        <v>0</v>
      </c>
      <c r="K6" s="17">
        <v>0</v>
      </c>
      <c r="L6" s="18">
        <f t="shared" ref="L6:L22" si="0">F6-G6</f>
        <v>380324.03000000026</v>
      </c>
      <c r="M6" s="18">
        <f t="shared" ref="M6:M22" si="1">E6-G6</f>
        <v>37628118.030000001</v>
      </c>
      <c r="N6" s="18">
        <f t="shared" ref="N6:N22" si="2">IF(F6=0,0,(G6/F6)*100)</f>
        <v>86.913950987017301</v>
      </c>
      <c r="O6" s="18">
        <f t="shared" ref="O6:O22" si="3">E6-I6</f>
        <v>37628118.030000001</v>
      </c>
      <c r="P6" s="18">
        <f t="shared" ref="P6:P22" si="4">F6-I6</f>
        <v>380324.03000000026</v>
      </c>
      <c r="Q6" s="18">
        <f t="shared" ref="Q6:Q22" si="5">IF(F6=0,0,(I6/F6)*100)</f>
        <v>86.913950987017301</v>
      </c>
      <c r="R6" s="7"/>
    </row>
    <row r="7" spans="1:18" x14ac:dyDescent="0.2">
      <c r="A7" s="14">
        <v>0</v>
      </c>
      <c r="B7" s="15" t="s">
        <v>21</v>
      </c>
      <c r="C7" s="16" t="s">
        <v>22</v>
      </c>
      <c r="D7" s="17">
        <v>8856055</v>
      </c>
      <c r="E7" s="17">
        <v>8856055</v>
      </c>
      <c r="F7" s="17">
        <v>646114</v>
      </c>
      <c r="G7" s="17">
        <v>553892.91</v>
      </c>
      <c r="H7" s="17">
        <v>0</v>
      </c>
      <c r="I7" s="17">
        <v>553892.9</v>
      </c>
      <c r="J7" s="17">
        <v>0.01</v>
      </c>
      <c r="K7" s="17">
        <v>0</v>
      </c>
      <c r="L7" s="18">
        <f t="shared" si="0"/>
        <v>92221.089999999967</v>
      </c>
      <c r="M7" s="18">
        <f t="shared" si="1"/>
        <v>8302162.0899999999</v>
      </c>
      <c r="N7" s="18">
        <f t="shared" si="2"/>
        <v>85.726808272224403</v>
      </c>
      <c r="O7" s="18">
        <f t="shared" si="3"/>
        <v>8302162.0999999996</v>
      </c>
      <c r="P7" s="18">
        <f t="shared" si="4"/>
        <v>92221.099999999977</v>
      </c>
      <c r="Q7" s="18">
        <f t="shared" si="5"/>
        <v>85.726806724509913</v>
      </c>
      <c r="R7" s="7"/>
    </row>
    <row r="8" spans="1:18" x14ac:dyDescent="0.2">
      <c r="A8" s="14">
        <v>0</v>
      </c>
      <c r="B8" s="15" t="s">
        <v>23</v>
      </c>
      <c r="C8" s="16" t="s">
        <v>24</v>
      </c>
      <c r="D8" s="17">
        <v>1936402</v>
      </c>
      <c r="E8" s="17">
        <v>1936402</v>
      </c>
      <c r="F8" s="17">
        <v>94603</v>
      </c>
      <c r="G8" s="17">
        <v>340</v>
      </c>
      <c r="H8" s="17">
        <v>0</v>
      </c>
      <c r="I8" s="17">
        <v>0</v>
      </c>
      <c r="J8" s="17">
        <v>340</v>
      </c>
      <c r="K8" s="17">
        <v>0</v>
      </c>
      <c r="L8" s="18">
        <f t="shared" si="0"/>
        <v>94263</v>
      </c>
      <c r="M8" s="18">
        <f t="shared" si="1"/>
        <v>1936062</v>
      </c>
      <c r="N8" s="18">
        <f t="shared" si="2"/>
        <v>0.35939663647030223</v>
      </c>
      <c r="O8" s="18">
        <f t="shared" si="3"/>
        <v>1936402</v>
      </c>
      <c r="P8" s="18">
        <f t="shared" si="4"/>
        <v>94603</v>
      </c>
      <c r="Q8" s="18">
        <f t="shared" si="5"/>
        <v>0</v>
      </c>
      <c r="R8" s="7"/>
    </row>
    <row r="9" spans="1:18" x14ac:dyDescent="0.2">
      <c r="A9" s="14">
        <v>0</v>
      </c>
      <c r="B9" s="15" t="s">
        <v>25</v>
      </c>
      <c r="C9" s="16" t="s">
        <v>26</v>
      </c>
      <c r="D9" s="17">
        <v>55975</v>
      </c>
      <c r="E9" s="17">
        <v>55975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8">
        <f t="shared" si="0"/>
        <v>0</v>
      </c>
      <c r="M9" s="18">
        <f t="shared" si="1"/>
        <v>55975</v>
      </c>
      <c r="N9" s="18">
        <f t="shared" si="2"/>
        <v>0</v>
      </c>
      <c r="O9" s="18">
        <f t="shared" si="3"/>
        <v>55975</v>
      </c>
      <c r="P9" s="18">
        <f t="shared" si="4"/>
        <v>0</v>
      </c>
      <c r="Q9" s="18">
        <f t="shared" si="5"/>
        <v>0</v>
      </c>
      <c r="R9" s="7"/>
    </row>
    <row r="10" spans="1:18" x14ac:dyDescent="0.2">
      <c r="A10" s="14">
        <v>0</v>
      </c>
      <c r="B10" s="15" t="s">
        <v>27</v>
      </c>
      <c r="C10" s="16" t="s">
        <v>28</v>
      </c>
      <c r="D10" s="17">
        <v>1489245</v>
      </c>
      <c r="E10" s="17">
        <v>1489245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8">
        <f t="shared" si="0"/>
        <v>0</v>
      </c>
      <c r="M10" s="18">
        <f t="shared" si="1"/>
        <v>1489245</v>
      </c>
      <c r="N10" s="18">
        <f t="shared" si="2"/>
        <v>0</v>
      </c>
      <c r="O10" s="18">
        <f t="shared" si="3"/>
        <v>1489245</v>
      </c>
      <c r="P10" s="18">
        <f t="shared" si="4"/>
        <v>0</v>
      </c>
      <c r="Q10" s="18">
        <f t="shared" si="5"/>
        <v>0</v>
      </c>
      <c r="R10" s="7"/>
    </row>
    <row r="11" spans="1:18" x14ac:dyDescent="0.2">
      <c r="A11" s="14">
        <v>0</v>
      </c>
      <c r="B11" s="15" t="s">
        <v>29</v>
      </c>
      <c r="C11" s="16" t="s">
        <v>30</v>
      </c>
      <c r="D11" s="17">
        <v>8180517</v>
      </c>
      <c r="E11" s="17">
        <v>8180517</v>
      </c>
      <c r="F11" s="17">
        <v>64847</v>
      </c>
      <c r="G11" s="17">
        <v>12522.23</v>
      </c>
      <c r="H11" s="17">
        <v>0</v>
      </c>
      <c r="I11" s="17">
        <v>12522.23</v>
      </c>
      <c r="J11" s="17">
        <v>0</v>
      </c>
      <c r="K11" s="17">
        <v>0</v>
      </c>
      <c r="L11" s="18">
        <f t="shared" si="0"/>
        <v>52324.770000000004</v>
      </c>
      <c r="M11" s="18">
        <f t="shared" si="1"/>
        <v>8167994.7699999996</v>
      </c>
      <c r="N11" s="18">
        <f t="shared" si="2"/>
        <v>19.310422995666723</v>
      </c>
      <c r="O11" s="18">
        <f t="shared" si="3"/>
        <v>8167994.7699999996</v>
      </c>
      <c r="P11" s="18">
        <f t="shared" si="4"/>
        <v>52324.770000000004</v>
      </c>
      <c r="Q11" s="18">
        <f t="shared" si="5"/>
        <v>19.310422995666723</v>
      </c>
      <c r="R11" s="7"/>
    </row>
    <row r="12" spans="1:18" x14ac:dyDescent="0.2">
      <c r="A12" s="14">
        <v>0</v>
      </c>
      <c r="B12" s="15" t="s">
        <v>31</v>
      </c>
      <c r="C12" s="16" t="s">
        <v>32</v>
      </c>
      <c r="D12" s="17">
        <v>112694</v>
      </c>
      <c r="E12" s="17">
        <v>112694</v>
      </c>
      <c r="F12" s="17">
        <v>10200</v>
      </c>
      <c r="G12" s="17">
        <v>720</v>
      </c>
      <c r="H12" s="17">
        <v>0</v>
      </c>
      <c r="I12" s="17">
        <v>720</v>
      </c>
      <c r="J12" s="17">
        <v>0</v>
      </c>
      <c r="K12" s="17">
        <v>0</v>
      </c>
      <c r="L12" s="18">
        <f t="shared" si="0"/>
        <v>9480</v>
      </c>
      <c r="M12" s="18">
        <f t="shared" si="1"/>
        <v>111974</v>
      </c>
      <c r="N12" s="18">
        <f t="shared" si="2"/>
        <v>7.0588235294117645</v>
      </c>
      <c r="O12" s="18">
        <f t="shared" si="3"/>
        <v>111974</v>
      </c>
      <c r="P12" s="18">
        <f t="shared" si="4"/>
        <v>9480</v>
      </c>
      <c r="Q12" s="18">
        <f t="shared" si="5"/>
        <v>7.0588235294117645</v>
      </c>
      <c r="R12" s="7"/>
    </row>
    <row r="13" spans="1:18" x14ac:dyDescent="0.2">
      <c r="A13" s="14">
        <v>0</v>
      </c>
      <c r="B13" s="15" t="s">
        <v>33</v>
      </c>
      <c r="C13" s="16" t="s">
        <v>34</v>
      </c>
      <c r="D13" s="17">
        <v>48926</v>
      </c>
      <c r="E13" s="17">
        <v>48926</v>
      </c>
      <c r="F13" s="17">
        <v>4408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8">
        <f t="shared" si="0"/>
        <v>4408</v>
      </c>
      <c r="M13" s="18">
        <f t="shared" si="1"/>
        <v>48926</v>
      </c>
      <c r="N13" s="18">
        <f t="shared" si="2"/>
        <v>0</v>
      </c>
      <c r="O13" s="18">
        <f t="shared" si="3"/>
        <v>48926</v>
      </c>
      <c r="P13" s="18">
        <f t="shared" si="4"/>
        <v>4408</v>
      </c>
      <c r="Q13" s="18">
        <f t="shared" si="5"/>
        <v>0</v>
      </c>
      <c r="R13" s="7"/>
    </row>
    <row r="14" spans="1:18" x14ac:dyDescent="0.2">
      <c r="A14" s="14">
        <v>0</v>
      </c>
      <c r="B14" s="15" t="s">
        <v>35</v>
      </c>
      <c r="C14" s="16" t="s">
        <v>36</v>
      </c>
      <c r="D14" s="17">
        <v>1336423</v>
      </c>
      <c r="E14" s="17">
        <v>1336423</v>
      </c>
      <c r="F14" s="17">
        <v>174278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8">
        <f t="shared" si="0"/>
        <v>174278</v>
      </c>
      <c r="M14" s="18">
        <f t="shared" si="1"/>
        <v>1336423</v>
      </c>
      <c r="N14" s="18">
        <f t="shared" si="2"/>
        <v>0</v>
      </c>
      <c r="O14" s="18">
        <f t="shared" si="3"/>
        <v>1336423</v>
      </c>
      <c r="P14" s="18">
        <f t="shared" si="4"/>
        <v>174278</v>
      </c>
      <c r="Q14" s="18">
        <f t="shared" si="5"/>
        <v>0</v>
      </c>
      <c r="R14" s="7"/>
    </row>
    <row r="15" spans="1:18" x14ac:dyDescent="0.2">
      <c r="A15" s="14">
        <v>0</v>
      </c>
      <c r="B15" s="15" t="s">
        <v>37</v>
      </c>
      <c r="C15" s="16" t="s">
        <v>38</v>
      </c>
      <c r="D15" s="17">
        <v>1117740</v>
      </c>
      <c r="E15" s="17">
        <v>1117740</v>
      </c>
      <c r="F15" s="17">
        <v>221304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8">
        <f t="shared" si="0"/>
        <v>221304</v>
      </c>
      <c r="M15" s="18">
        <f t="shared" si="1"/>
        <v>1117740</v>
      </c>
      <c r="N15" s="18">
        <f t="shared" si="2"/>
        <v>0</v>
      </c>
      <c r="O15" s="18">
        <f t="shared" si="3"/>
        <v>1117740</v>
      </c>
      <c r="P15" s="18">
        <f t="shared" si="4"/>
        <v>221304</v>
      </c>
      <c r="Q15" s="18">
        <f t="shared" si="5"/>
        <v>0</v>
      </c>
      <c r="R15" s="7"/>
    </row>
    <row r="16" spans="1:18" ht="25.5" x14ac:dyDescent="0.2">
      <c r="A16" s="14">
        <v>0</v>
      </c>
      <c r="B16" s="15" t="s">
        <v>39</v>
      </c>
      <c r="C16" s="16" t="s">
        <v>40</v>
      </c>
      <c r="D16" s="17">
        <v>201879</v>
      </c>
      <c r="E16" s="17">
        <v>201879</v>
      </c>
      <c r="F16" s="17">
        <v>1970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8">
        <f t="shared" si="0"/>
        <v>1970</v>
      </c>
      <c r="M16" s="18">
        <f t="shared" si="1"/>
        <v>201879</v>
      </c>
      <c r="N16" s="18">
        <f t="shared" si="2"/>
        <v>0</v>
      </c>
      <c r="O16" s="18">
        <f t="shared" si="3"/>
        <v>201879</v>
      </c>
      <c r="P16" s="18">
        <f t="shared" si="4"/>
        <v>1970</v>
      </c>
      <c r="Q16" s="18">
        <f t="shared" si="5"/>
        <v>0</v>
      </c>
      <c r="R16" s="7"/>
    </row>
    <row r="17" spans="1:18" ht="25.5" x14ac:dyDescent="0.2">
      <c r="A17" s="14">
        <v>0</v>
      </c>
      <c r="B17" s="15" t="s">
        <v>41</v>
      </c>
      <c r="C17" s="16" t="s">
        <v>42</v>
      </c>
      <c r="D17" s="17">
        <v>330202</v>
      </c>
      <c r="E17" s="17">
        <v>330202</v>
      </c>
      <c r="F17" s="17">
        <v>6000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8">
        <f t="shared" si="0"/>
        <v>6000</v>
      </c>
      <c r="M17" s="18">
        <f t="shared" si="1"/>
        <v>330202</v>
      </c>
      <c r="N17" s="18">
        <f t="shared" si="2"/>
        <v>0</v>
      </c>
      <c r="O17" s="18">
        <f t="shared" si="3"/>
        <v>330202</v>
      </c>
      <c r="P17" s="18">
        <f t="shared" si="4"/>
        <v>6000</v>
      </c>
      <c r="Q17" s="18">
        <f t="shared" si="5"/>
        <v>0</v>
      </c>
      <c r="R17" s="7"/>
    </row>
    <row r="18" spans="1:18" ht="25.5" x14ac:dyDescent="0.2">
      <c r="A18" s="14">
        <v>0</v>
      </c>
      <c r="B18" s="15" t="s">
        <v>43</v>
      </c>
      <c r="C18" s="16" t="s">
        <v>44</v>
      </c>
      <c r="D18" s="17">
        <v>5586164</v>
      </c>
      <c r="E18" s="17">
        <v>5586164</v>
      </c>
      <c r="F18" s="17">
        <v>550851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8">
        <f t="shared" si="0"/>
        <v>550851</v>
      </c>
      <c r="M18" s="18">
        <f t="shared" si="1"/>
        <v>5586164</v>
      </c>
      <c r="N18" s="18">
        <f t="shared" si="2"/>
        <v>0</v>
      </c>
      <c r="O18" s="18">
        <f t="shared" si="3"/>
        <v>5586164</v>
      </c>
      <c r="P18" s="18">
        <f t="shared" si="4"/>
        <v>550851</v>
      </c>
      <c r="Q18" s="18">
        <f t="shared" si="5"/>
        <v>0</v>
      </c>
      <c r="R18" s="7"/>
    </row>
    <row r="19" spans="1:18" ht="25.5" x14ac:dyDescent="0.2">
      <c r="A19" s="14">
        <v>0</v>
      </c>
      <c r="B19" s="15" t="s">
        <v>45</v>
      </c>
      <c r="C19" s="16" t="s">
        <v>46</v>
      </c>
      <c r="D19" s="17">
        <v>2950503</v>
      </c>
      <c r="E19" s="17">
        <v>2950503</v>
      </c>
      <c r="F19" s="17">
        <v>192282</v>
      </c>
      <c r="G19" s="17">
        <v>136304</v>
      </c>
      <c r="H19" s="17">
        <v>0</v>
      </c>
      <c r="I19" s="17">
        <v>136304</v>
      </c>
      <c r="J19" s="17">
        <v>0</v>
      </c>
      <c r="K19" s="17">
        <v>0</v>
      </c>
      <c r="L19" s="18">
        <f t="shared" si="0"/>
        <v>55978</v>
      </c>
      <c r="M19" s="18">
        <f t="shared" si="1"/>
        <v>2814199</v>
      </c>
      <c r="N19" s="18">
        <f t="shared" si="2"/>
        <v>70.88755057675705</v>
      </c>
      <c r="O19" s="18">
        <f t="shared" si="3"/>
        <v>2814199</v>
      </c>
      <c r="P19" s="18">
        <f t="shared" si="4"/>
        <v>55978</v>
      </c>
      <c r="Q19" s="18">
        <f t="shared" si="5"/>
        <v>70.88755057675705</v>
      </c>
      <c r="R19" s="7"/>
    </row>
    <row r="20" spans="1:18" x14ac:dyDescent="0.2">
      <c r="A20" s="14">
        <v>0</v>
      </c>
      <c r="B20" s="15" t="s">
        <v>47</v>
      </c>
      <c r="C20" s="16" t="s">
        <v>48</v>
      </c>
      <c r="D20" s="17">
        <v>340239</v>
      </c>
      <c r="E20" s="17">
        <v>340239</v>
      </c>
      <c r="F20" s="17">
        <v>22938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8">
        <f t="shared" si="0"/>
        <v>22938</v>
      </c>
      <c r="M20" s="18">
        <f t="shared" si="1"/>
        <v>340239</v>
      </c>
      <c r="N20" s="18">
        <f t="shared" si="2"/>
        <v>0</v>
      </c>
      <c r="O20" s="18">
        <f t="shared" si="3"/>
        <v>340239</v>
      </c>
      <c r="P20" s="18">
        <f t="shared" si="4"/>
        <v>22938</v>
      </c>
      <c r="Q20" s="18">
        <f t="shared" si="5"/>
        <v>0</v>
      </c>
      <c r="R20" s="7"/>
    </row>
    <row r="21" spans="1:18" x14ac:dyDescent="0.2">
      <c r="A21" s="14">
        <v>0</v>
      </c>
      <c r="B21" s="15" t="s">
        <v>49</v>
      </c>
      <c r="C21" s="16" t="s">
        <v>50</v>
      </c>
      <c r="D21" s="17">
        <v>16037</v>
      </c>
      <c r="E21" s="17">
        <v>16037</v>
      </c>
      <c r="F21" s="17">
        <v>2000</v>
      </c>
      <c r="G21" s="17">
        <v>0.93</v>
      </c>
      <c r="H21" s="17">
        <v>0</v>
      </c>
      <c r="I21" s="17">
        <v>0.93</v>
      </c>
      <c r="J21" s="17">
        <v>0</v>
      </c>
      <c r="K21" s="17">
        <v>0</v>
      </c>
      <c r="L21" s="18">
        <f t="shared" si="0"/>
        <v>1999.07</v>
      </c>
      <c r="M21" s="18">
        <f t="shared" si="1"/>
        <v>16036.07</v>
      </c>
      <c r="N21" s="18">
        <f t="shared" si="2"/>
        <v>4.65E-2</v>
      </c>
      <c r="O21" s="18">
        <f t="shared" si="3"/>
        <v>16036.07</v>
      </c>
      <c r="P21" s="18">
        <f t="shared" si="4"/>
        <v>1999.07</v>
      </c>
      <c r="Q21" s="18">
        <f t="shared" si="5"/>
        <v>4.65E-2</v>
      </c>
      <c r="R21" s="7"/>
    </row>
    <row r="22" spans="1:18" x14ac:dyDescent="0.2">
      <c r="A22" s="14">
        <v>1</v>
      </c>
      <c r="B22" s="15" t="s">
        <v>51</v>
      </c>
      <c r="C22" s="16" t="s">
        <v>52</v>
      </c>
      <c r="D22" s="17">
        <v>72713127</v>
      </c>
      <c r="E22" s="17">
        <v>72713127</v>
      </c>
      <c r="F22" s="17">
        <v>4898127</v>
      </c>
      <c r="G22" s="17">
        <v>3229788.0400000005</v>
      </c>
      <c r="H22" s="17">
        <v>0</v>
      </c>
      <c r="I22" s="17">
        <v>3229448.0300000007</v>
      </c>
      <c r="J22" s="17">
        <v>340.01</v>
      </c>
      <c r="K22" s="17">
        <v>0</v>
      </c>
      <c r="L22" s="18">
        <f t="shared" si="0"/>
        <v>1668338.9599999995</v>
      </c>
      <c r="M22" s="18">
        <f t="shared" si="1"/>
        <v>69483338.959999993</v>
      </c>
      <c r="N22" s="18">
        <f t="shared" si="2"/>
        <v>65.93924657323096</v>
      </c>
      <c r="O22" s="18">
        <f t="shared" si="3"/>
        <v>69483678.969999999</v>
      </c>
      <c r="P22" s="18">
        <f t="shared" si="4"/>
        <v>1668678.9699999993</v>
      </c>
      <c r="Q22" s="18">
        <f t="shared" si="5"/>
        <v>65.932304940235326</v>
      </c>
      <c r="R22" s="7"/>
    </row>
    <row r="24" spans="1:18" x14ac:dyDescent="0.2">
      <c r="B24" s="11"/>
      <c r="C24" s="9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32" spans="1:18" hidden="1" x14ac:dyDescent="0.2"/>
  </sheetData>
  <mergeCells count="3">
    <mergeCell ref="B2:Q2"/>
    <mergeCell ref="B3:Q3"/>
    <mergeCell ref="B1:D1"/>
  </mergeCells>
  <conditionalFormatting sqref="B6:B22">
    <cfRule type="expression" dxfId="31" priority="17" stopIfTrue="1">
      <formula>A6=1</formula>
    </cfRule>
  </conditionalFormatting>
  <conditionalFormatting sqref="C6:C22">
    <cfRule type="expression" dxfId="30" priority="18" stopIfTrue="1">
      <formula>A6=1</formula>
    </cfRule>
  </conditionalFormatting>
  <conditionalFormatting sqref="D6:D22">
    <cfRule type="expression" dxfId="29" priority="19" stopIfTrue="1">
      <formula>A6=1</formula>
    </cfRule>
  </conditionalFormatting>
  <conditionalFormatting sqref="E6:E22">
    <cfRule type="expression" dxfId="28" priority="20" stopIfTrue="1">
      <formula>A6=1</formula>
    </cfRule>
  </conditionalFormatting>
  <conditionalFormatting sqref="F6:F22">
    <cfRule type="expression" dxfId="27" priority="21" stopIfTrue="1">
      <formula>A6=1</formula>
    </cfRule>
  </conditionalFormatting>
  <conditionalFormatting sqref="G6:G22">
    <cfRule type="expression" dxfId="26" priority="22" stopIfTrue="1">
      <formula>A6=1</formula>
    </cfRule>
  </conditionalFormatting>
  <conditionalFormatting sqref="H6:H22">
    <cfRule type="expression" dxfId="25" priority="23" stopIfTrue="1">
      <formula>A6=1</formula>
    </cfRule>
  </conditionalFormatting>
  <conditionalFormatting sqref="I6:I22">
    <cfRule type="expression" dxfId="24" priority="24" stopIfTrue="1">
      <formula>A6=1</formula>
    </cfRule>
  </conditionalFormatting>
  <conditionalFormatting sqref="J6:J22">
    <cfRule type="expression" dxfId="23" priority="25" stopIfTrue="1">
      <formula>A6=1</formula>
    </cfRule>
  </conditionalFormatting>
  <conditionalFormatting sqref="K6:K22">
    <cfRule type="expression" dxfId="22" priority="26" stopIfTrue="1">
      <formula>A6=1</formula>
    </cfRule>
  </conditionalFormatting>
  <conditionalFormatting sqref="L6:L22">
    <cfRule type="expression" dxfId="21" priority="27" stopIfTrue="1">
      <formula>A6=1</formula>
    </cfRule>
  </conditionalFormatting>
  <conditionalFormatting sqref="M6:M22">
    <cfRule type="expression" dxfId="20" priority="28" stopIfTrue="1">
      <formula>A6=1</formula>
    </cfRule>
  </conditionalFormatting>
  <conditionalFormatting sqref="N6:N22">
    <cfRule type="expression" dxfId="19" priority="29" stopIfTrue="1">
      <formula>A6=1</formula>
    </cfRule>
  </conditionalFormatting>
  <conditionalFormatting sqref="O6:O22">
    <cfRule type="expression" dxfId="18" priority="30" stopIfTrue="1">
      <formula>A6=1</formula>
    </cfRule>
  </conditionalFormatting>
  <conditionalFormatting sqref="P6:P22">
    <cfRule type="expression" dxfId="17" priority="31" stopIfTrue="1">
      <formula>A6=1</formula>
    </cfRule>
  </conditionalFormatting>
  <conditionalFormatting sqref="Q6:Q22">
    <cfRule type="expression" dxfId="16" priority="32" stopIfTrue="1">
      <formula>A6=1</formula>
    </cfRule>
  </conditionalFormatting>
  <conditionalFormatting sqref="B24:B33">
    <cfRule type="expression" dxfId="15" priority="1" stopIfTrue="1">
      <formula>A24=1</formula>
    </cfRule>
  </conditionalFormatting>
  <conditionalFormatting sqref="C24:C33">
    <cfRule type="expression" dxfId="14" priority="2" stopIfTrue="1">
      <formula>A24=1</formula>
    </cfRule>
  </conditionalFormatting>
  <conditionalFormatting sqref="D24:D33">
    <cfRule type="expression" dxfId="13" priority="3" stopIfTrue="1">
      <formula>A24=1</formula>
    </cfRule>
  </conditionalFormatting>
  <conditionalFormatting sqref="E24:E33">
    <cfRule type="expression" dxfId="12" priority="4" stopIfTrue="1">
      <formula>A24=1</formula>
    </cfRule>
  </conditionalFormatting>
  <conditionalFormatting sqref="F24:F33">
    <cfRule type="expression" dxfId="11" priority="5" stopIfTrue="1">
      <formula>A24=1</formula>
    </cfRule>
  </conditionalFormatting>
  <conditionalFormatting sqref="G24:G33">
    <cfRule type="expression" dxfId="10" priority="6" stopIfTrue="1">
      <formula>A24=1</formula>
    </cfRule>
  </conditionalFormatting>
  <conditionalFormatting sqref="H24:H33">
    <cfRule type="expression" dxfId="9" priority="7" stopIfTrue="1">
      <formula>A24=1</formula>
    </cfRule>
  </conditionalFormatting>
  <conditionalFormatting sqref="I24:I33">
    <cfRule type="expression" dxfId="8" priority="8" stopIfTrue="1">
      <formula>A24=1</formula>
    </cfRule>
  </conditionalFormatting>
  <conditionalFormatting sqref="J24:J33">
    <cfRule type="expression" dxfId="7" priority="9" stopIfTrue="1">
      <formula>A24=1</formula>
    </cfRule>
  </conditionalFormatting>
  <conditionalFormatting sqref="K24:K33">
    <cfRule type="expression" dxfId="6" priority="10" stopIfTrue="1">
      <formula>A24=1</formula>
    </cfRule>
  </conditionalFormatting>
  <conditionalFormatting sqref="L24:L33">
    <cfRule type="expression" dxfId="5" priority="11" stopIfTrue="1">
      <formula>A24=1</formula>
    </cfRule>
  </conditionalFormatting>
  <conditionalFormatting sqref="M24:M33">
    <cfRule type="expression" dxfId="4" priority="12" stopIfTrue="1">
      <formula>A24=1</formula>
    </cfRule>
  </conditionalFormatting>
  <conditionalFormatting sqref="N24:N33">
    <cfRule type="expression" dxfId="3" priority="13" stopIfTrue="1">
      <formula>A24=1</formula>
    </cfRule>
  </conditionalFormatting>
  <conditionalFormatting sqref="O24:O33">
    <cfRule type="expression" dxfId="2" priority="14" stopIfTrue="1">
      <formula>A24=1</formula>
    </cfRule>
  </conditionalFormatting>
  <conditionalFormatting sqref="P24:P33">
    <cfRule type="expression" dxfId="1" priority="15" stopIfTrue="1">
      <formula>A24=1</formula>
    </cfRule>
  </conditionalFormatting>
  <conditionalFormatting sqref="Q24:Q33">
    <cfRule type="expression" dxfId="0" priority="16" stopIfTrue="1">
      <formula>A24=1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2021-07-21T11:01:48Z</dcterms:created>
  <dcterms:modified xsi:type="dcterms:W3CDTF">2021-07-21T11:02:27Z</dcterms:modified>
</cp:coreProperties>
</file>