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P6" i="2"/>
  <c r="P7" i="2"/>
  <c r="P8" i="2"/>
  <c r="P9" i="2"/>
  <c r="P10" i="2"/>
  <c r="P11" i="2"/>
  <c r="P12" i="2"/>
  <c r="P13" i="2"/>
  <c r="P14" i="2"/>
  <c r="P15" i="2"/>
  <c r="O6" i="2"/>
  <c r="O7" i="2"/>
  <c r="O8" i="2"/>
  <c r="O9" i="2"/>
  <c r="O10" i="2"/>
  <c r="O11" i="2"/>
  <c r="O12" i="2"/>
  <c r="O13" i="2"/>
  <c r="O14" i="2"/>
  <c r="O15" i="2"/>
  <c r="N6" i="2"/>
  <c r="N7" i="2"/>
  <c r="N8" i="2"/>
  <c r="N9" i="2"/>
  <c r="N10" i="2"/>
  <c r="N11" i="2"/>
  <c r="N12" i="2"/>
  <c r="N13" i="2"/>
  <c r="N14" i="2"/>
  <c r="N15" i="2"/>
  <c r="M6" i="2"/>
  <c r="M7" i="2"/>
  <c r="M8" i="2"/>
  <c r="M9" i="2"/>
  <c r="M10" i="2"/>
  <c r="M11" i="2"/>
  <c r="M12" i="2"/>
  <c r="M13" i="2"/>
  <c r="M14" i="2"/>
  <c r="M15" i="2"/>
  <c r="L6" i="2"/>
  <c r="L7" i="2"/>
  <c r="L8" i="2"/>
  <c r="L9" i="2"/>
  <c r="L10" i="2"/>
  <c r="L11" i="2"/>
  <c r="L12" i="2"/>
  <c r="L13" i="2"/>
  <c r="L14" i="2"/>
  <c r="L15" i="2"/>
</calcChain>
</file>

<file path=xl/sharedStrings.xml><?xml version="1.0" encoding="utf-8"?>
<sst xmlns="http://schemas.openxmlformats.org/spreadsheetml/2006/main" count="39" uniqueCount="39">
  <si>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</si>
  <si>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</si>
  <si>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</si>
  <si>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</si>
  <si>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</si>
  <si>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</si>
  <si>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</si>
  <si>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</si>
  <si>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</si>
  <si>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</si>
  <si>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</si>
  <si>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</si>
  <si>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</si>
  <si>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</si>
  <si>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</si>
  <si>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</si>
  <si>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31.03.2021</t>
  </si>
  <si>
    <t>Бюджет Мiшково-Погорiлiвської сiльської територiальної громади</t>
  </si>
  <si>
    <t>Загальний фонд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</si>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</sst>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10938915</v>
      </c>
      <c r="E6" s="17">
        <v>10938915</v>
      </c>
      <c r="F6" s="17">
        <v>2103676</v>
      </c>
      <c r="G6" s="17">
        <v>1878315.9500000002</v>
      </c>
      <c r="H6" s="17">
        <v>0</v>
      </c>
      <c r="I6" s="17">
        <v>1870470.0100000002</v>
      </c>
      <c r="J6" s="17">
        <v>7845.9400000000005</v>
      </c>
      <c r="K6" s="17">
        <v>0</v>
      </c>
      <c r="L6" s="18">
        <f t="shared" ref="L6:L15" si="0">F6-G6</f>
        <v>225360.04999999981</v>
      </c>
      <c r="M6" s="18">
        <f t="shared" ref="M6:M15" si="1">E6-G6</f>
        <v>9060599.0500000007</v>
      </c>
      <c r="N6" s="18">
        <f t="shared" ref="N6:N15" si="2">IF(F6=0,0,(G6/F6)*100)</f>
        <v>89.287321336555635</v>
      </c>
      <c r="O6" s="18">
        <f t="shared" ref="O6:O15" si="3">E6-I6</f>
        <v>9068444.9900000002</v>
      </c>
      <c r="P6" s="18">
        <f t="shared" ref="P6:P15" si="4">F6-I6</f>
        <v>233205.98999999976</v>
      </c>
      <c r="Q6" s="18">
        <f t="shared" ref="Q6:Q15" si="5">IF(F6=0,0,(I6/F6)*100)</f>
        <v>88.914358009503374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44059377</v>
      </c>
      <c r="E7" s="17">
        <v>44059377</v>
      </c>
      <c r="F7" s="17">
        <v>10142137</v>
      </c>
      <c r="G7" s="17">
        <v>9030228.1600000001</v>
      </c>
      <c r="H7" s="17">
        <v>0</v>
      </c>
      <c r="I7" s="17">
        <v>9023607.2600000016</v>
      </c>
      <c r="J7" s="17">
        <v>6620.9</v>
      </c>
      <c r="K7" s="17">
        <v>0</v>
      </c>
      <c r="L7" s="18">
        <f t="shared" si="0"/>
        <v>1111908.8399999999</v>
      </c>
      <c r="M7" s="18">
        <f t="shared" si="1"/>
        <v>35029148.840000004</v>
      </c>
      <c r="N7" s="18">
        <f t="shared" si="2"/>
        <v>89.036740087419446</v>
      </c>
      <c r="O7" s="18">
        <f t="shared" si="3"/>
        <v>35035769.739999995</v>
      </c>
      <c r="P7" s="18">
        <f t="shared" si="4"/>
        <v>1118529.7399999984</v>
      </c>
      <c r="Q7" s="18">
        <f t="shared" si="5"/>
        <v>88.971458973587133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5586164</v>
      </c>
      <c r="E8" s="17">
        <v>6907744</v>
      </c>
      <c r="F8" s="17">
        <v>2082356</v>
      </c>
      <c r="G8" s="17">
        <v>952511.35</v>
      </c>
      <c r="H8" s="17">
        <v>0</v>
      </c>
      <c r="I8" s="17">
        <v>945451.70000000007</v>
      </c>
      <c r="J8" s="17">
        <v>7059.65</v>
      </c>
      <c r="K8" s="17">
        <v>0</v>
      </c>
      <c r="L8" s="18">
        <f t="shared" si="0"/>
        <v>1129844.6499999999</v>
      </c>
      <c r="M8" s="18">
        <f t="shared" si="1"/>
        <v>5955232.6500000004</v>
      </c>
      <c r="N8" s="18">
        <f t="shared" si="2"/>
        <v>45.742003288582737</v>
      </c>
      <c r="O8" s="18">
        <f t="shared" si="3"/>
        <v>5962292.2999999998</v>
      </c>
      <c r="P8" s="18">
        <f t="shared" si="4"/>
        <v>1136904.2999999998</v>
      </c>
      <c r="Q8" s="18">
        <f t="shared" si="5"/>
        <v>45.402981046468518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398041</v>
      </c>
      <c r="E9" s="17">
        <v>398041</v>
      </c>
      <c r="F9" s="17">
        <v>67255.92</v>
      </c>
      <c r="G9" s="17">
        <v>50403.33</v>
      </c>
      <c r="H9" s="17">
        <v>0</v>
      </c>
      <c r="I9" s="17">
        <v>50403.33</v>
      </c>
      <c r="J9" s="17">
        <v>0</v>
      </c>
      <c r="K9" s="17">
        <v>0</v>
      </c>
      <c r="L9" s="18">
        <f t="shared" si="0"/>
        <v>16852.589999999997</v>
      </c>
      <c r="M9" s="18">
        <f t="shared" si="1"/>
        <v>347637.67</v>
      </c>
      <c r="N9" s="18">
        <f t="shared" si="2"/>
        <v>74.942592414169638</v>
      </c>
      <c r="O9" s="18">
        <f t="shared" si="3"/>
        <v>347637.67</v>
      </c>
      <c r="P9" s="18">
        <f t="shared" si="4"/>
        <v>16852.589999999997</v>
      </c>
      <c r="Q9" s="18">
        <f t="shared" si="5"/>
        <v>74.942592414169638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366825</v>
      </c>
      <c r="E10" s="17">
        <v>366825</v>
      </c>
      <c r="F10" s="17">
        <v>43575</v>
      </c>
      <c r="G10" s="17">
        <v>30686.29</v>
      </c>
      <c r="H10" s="17">
        <v>0</v>
      </c>
      <c r="I10" s="17">
        <v>30686.29</v>
      </c>
      <c r="J10" s="17">
        <v>0</v>
      </c>
      <c r="K10" s="17">
        <v>0</v>
      </c>
      <c r="L10" s="18">
        <f t="shared" si="0"/>
        <v>12888.71</v>
      </c>
      <c r="M10" s="18">
        <f t="shared" si="1"/>
        <v>336138.71</v>
      </c>
      <c r="N10" s="18">
        <f t="shared" si="2"/>
        <v>70.421778542742402</v>
      </c>
      <c r="O10" s="18">
        <f t="shared" si="3"/>
        <v>336138.71</v>
      </c>
      <c r="P10" s="18">
        <f t="shared" si="4"/>
        <v>12888.71</v>
      </c>
      <c r="Q10" s="18">
        <f t="shared" si="5"/>
        <v>70.421778542742402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7847102</v>
      </c>
      <c r="E11" s="17">
        <v>7847102</v>
      </c>
      <c r="F11" s="17">
        <v>436405</v>
      </c>
      <c r="G11" s="17">
        <v>406022.72</v>
      </c>
      <c r="H11" s="17">
        <v>0</v>
      </c>
      <c r="I11" s="17">
        <v>372498.85</v>
      </c>
      <c r="J11" s="17">
        <v>33523.870000000003</v>
      </c>
      <c r="K11" s="17">
        <v>0</v>
      </c>
      <c r="L11" s="18">
        <f t="shared" si="0"/>
        <v>30382.280000000028</v>
      </c>
      <c r="M11" s="18">
        <f t="shared" si="1"/>
        <v>7441079.2800000003</v>
      </c>
      <c r="N11" s="18">
        <f t="shared" si="2"/>
        <v>93.038054101121659</v>
      </c>
      <c r="O11" s="18">
        <f t="shared" si="3"/>
        <v>7474603.1500000004</v>
      </c>
      <c r="P11" s="18">
        <f t="shared" si="4"/>
        <v>63906.150000000023</v>
      </c>
      <c r="Q11" s="18">
        <f t="shared" si="5"/>
        <v>85.356228732484723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366200</v>
      </c>
      <c r="E12" s="17">
        <v>366200</v>
      </c>
      <c r="F12" s="17">
        <v>3000</v>
      </c>
      <c r="G12" s="17">
        <v>600</v>
      </c>
      <c r="H12" s="17">
        <v>0</v>
      </c>
      <c r="I12" s="17">
        <v>600</v>
      </c>
      <c r="J12" s="17">
        <v>0</v>
      </c>
      <c r="K12" s="17">
        <v>0</v>
      </c>
      <c r="L12" s="18">
        <f t="shared" si="0"/>
        <v>2400</v>
      </c>
      <c r="M12" s="18">
        <f t="shared" si="1"/>
        <v>365600</v>
      </c>
      <c r="N12" s="18">
        <f t="shared" si="2"/>
        <v>20</v>
      </c>
      <c r="O12" s="18">
        <f t="shared" si="3"/>
        <v>365600</v>
      </c>
      <c r="P12" s="18">
        <f t="shared" si="4"/>
        <v>2400</v>
      </c>
      <c r="Q12" s="18">
        <f t="shared" si="5"/>
        <v>20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200000</v>
      </c>
      <c r="E13" s="17">
        <v>200000</v>
      </c>
      <c r="F13" s="17">
        <v>15000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15000</v>
      </c>
      <c r="M13" s="18">
        <f t="shared" si="1"/>
        <v>200000</v>
      </c>
      <c r="N13" s="18">
        <f t="shared" si="2"/>
        <v>0</v>
      </c>
      <c r="O13" s="18">
        <f t="shared" si="3"/>
        <v>200000</v>
      </c>
      <c r="P13" s="18">
        <f t="shared" si="4"/>
        <v>15000</v>
      </c>
      <c r="Q13" s="18">
        <f t="shared" si="5"/>
        <v>0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2950503</v>
      </c>
      <c r="E14" s="17">
        <v>2950503</v>
      </c>
      <c r="F14" s="17">
        <v>766313</v>
      </c>
      <c r="G14" s="17">
        <v>635092</v>
      </c>
      <c r="H14" s="17">
        <v>0</v>
      </c>
      <c r="I14" s="17">
        <v>635092</v>
      </c>
      <c r="J14" s="17">
        <v>0</v>
      </c>
      <c r="K14" s="17">
        <v>0</v>
      </c>
      <c r="L14" s="18">
        <f t="shared" si="0"/>
        <v>131221</v>
      </c>
      <c r="M14" s="18">
        <f t="shared" si="1"/>
        <v>2315411</v>
      </c>
      <c r="N14" s="18">
        <f t="shared" si="2"/>
        <v>82.876318162421882</v>
      </c>
      <c r="O14" s="18">
        <f t="shared" si="3"/>
        <v>2315411</v>
      </c>
      <c r="P14" s="18">
        <f t="shared" si="4"/>
        <v>131221</v>
      </c>
      <c r="Q14" s="18">
        <f t="shared" si="5"/>
        <v>82.876318162421882</v>
      </c>
      <c r="R14" s="7"/>
    </row>
    <row r="15" spans="1:18" x14ac:dyDescent="0.2">
      <c r="A15" s="14">
        <v>1</v>
      </c>
      <c r="B15" s="15" t="s">
        <v>37</v>
      </c>
      <c r="C15" s="16" t="s">
        <v>38</v>
      </c>
      <c r="D15" s="17">
        <v>72713127</v>
      </c>
      <c r="E15" s="17">
        <v>74034707</v>
      </c>
      <c r="F15" s="17">
        <v>15659717.92</v>
      </c>
      <c r="G15" s="17">
        <v>12983859.800000003</v>
      </c>
      <c r="H15" s="17">
        <v>0</v>
      </c>
      <c r="I15" s="17">
        <v>12928809.440000001</v>
      </c>
      <c r="J15" s="17">
        <v>55050.36</v>
      </c>
      <c r="K15" s="17">
        <v>0</v>
      </c>
      <c r="L15" s="18">
        <f t="shared" si="0"/>
        <v>2675858.1199999973</v>
      </c>
      <c r="M15" s="18">
        <f t="shared" si="1"/>
        <v>61050847.199999996</v>
      </c>
      <c r="N15" s="18">
        <f t="shared" si="2"/>
        <v>82.912475603519695</v>
      </c>
      <c r="O15" s="18">
        <f t="shared" si="3"/>
        <v>61105897.560000002</v>
      </c>
      <c r="P15" s="18">
        <f t="shared" si="4"/>
        <v>2730908.4799999986</v>
      </c>
      <c r="Q15" s="18">
        <f t="shared" si="5"/>
        <v>82.560934405388082</v>
      </c>
      <c r="R15" s="7"/>
    </row>
    <row r="17" spans="2:17" x14ac:dyDescent="0.2">
      <c r="B17" s="11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25" spans="2:17" hidden="1" x14ac:dyDescent="0.2"/>
  </sheetData>
  <mergeCells count="3">
    <mergeCell ref="B2:Q2"/>
    <mergeCell ref="B3:Q3"/>
    <mergeCell ref="B1:D1"/>
  </mergeCells>
  <conditionalFormatting sqref="B6:B15">
    <cfRule type="expression" dxfId="31" priority="17" stopIfTrue="1">
      <formula>A6=1</formula>
    </cfRule>
  </conditionalFormatting>
  <conditionalFormatting sqref="C6:C15">
    <cfRule type="expression" dxfId="30" priority="18" stopIfTrue="1">
      <formula>A6=1</formula>
    </cfRule>
  </conditionalFormatting>
  <conditionalFormatting sqref="D6:D15">
    <cfRule type="expression" dxfId="29" priority="19" stopIfTrue="1">
      <formula>A6=1</formula>
    </cfRule>
  </conditionalFormatting>
  <conditionalFormatting sqref="E6:E15">
    <cfRule type="expression" dxfId="28" priority="20" stopIfTrue="1">
      <formula>A6=1</formula>
    </cfRule>
  </conditionalFormatting>
  <conditionalFormatting sqref="F6:F15">
    <cfRule type="expression" dxfId="27" priority="21" stopIfTrue="1">
      <formula>A6=1</formula>
    </cfRule>
  </conditionalFormatting>
  <conditionalFormatting sqref="G6:G15">
    <cfRule type="expression" dxfId="26" priority="22" stopIfTrue="1">
      <formula>A6=1</formula>
    </cfRule>
  </conditionalFormatting>
  <conditionalFormatting sqref="H6:H15">
    <cfRule type="expression" dxfId="25" priority="23" stopIfTrue="1">
      <formula>A6=1</formula>
    </cfRule>
  </conditionalFormatting>
  <conditionalFormatting sqref="I6:I15">
    <cfRule type="expression" dxfId="24" priority="24" stopIfTrue="1">
      <formula>A6=1</formula>
    </cfRule>
  </conditionalFormatting>
  <conditionalFormatting sqref="J6:J15">
    <cfRule type="expression" dxfId="23" priority="25" stopIfTrue="1">
      <formula>A6=1</formula>
    </cfRule>
  </conditionalFormatting>
  <conditionalFormatting sqref="K6:K15">
    <cfRule type="expression" dxfId="22" priority="26" stopIfTrue="1">
      <formula>A6=1</formula>
    </cfRule>
  </conditionalFormatting>
  <conditionalFormatting sqref="L6:L15">
    <cfRule type="expression" dxfId="21" priority="27" stopIfTrue="1">
      <formula>A6=1</formula>
    </cfRule>
  </conditionalFormatting>
  <conditionalFormatting sqref="M6:M15">
    <cfRule type="expression" dxfId="20" priority="28" stopIfTrue="1">
      <formula>A6=1</formula>
    </cfRule>
  </conditionalFormatting>
  <conditionalFormatting sqref="N6:N15">
    <cfRule type="expression" dxfId="19" priority="29" stopIfTrue="1">
      <formula>A6=1</formula>
    </cfRule>
  </conditionalFormatting>
  <conditionalFormatting sqref="O6:O15">
    <cfRule type="expression" dxfId="18" priority="30" stopIfTrue="1">
      <formula>A6=1</formula>
    </cfRule>
  </conditionalFormatting>
  <conditionalFormatting sqref="P6:P15">
    <cfRule type="expression" dxfId="17" priority="31" stopIfTrue="1">
      <formula>A6=1</formula>
    </cfRule>
  </conditionalFormatting>
  <conditionalFormatting sqref="Q6:Q15">
    <cfRule type="expression" dxfId="16" priority="32" stopIfTrue="1">
      <formula>A6=1</formula>
    </cfRule>
  </conditionalFormatting>
  <conditionalFormatting sqref="B17:B26">
    <cfRule type="expression" dxfId="15" priority="1" stopIfTrue="1">
      <formula>A17=1</formula>
    </cfRule>
  </conditionalFormatting>
  <conditionalFormatting sqref="C17:C26">
    <cfRule type="expression" dxfId="14" priority="2" stopIfTrue="1">
      <formula>A17=1</formula>
    </cfRule>
  </conditionalFormatting>
  <conditionalFormatting sqref="D17:D26">
    <cfRule type="expression" dxfId="13" priority="3" stopIfTrue="1">
      <formula>A17=1</formula>
    </cfRule>
  </conditionalFormatting>
  <conditionalFormatting sqref="E17:E26">
    <cfRule type="expression" dxfId="12" priority="4" stopIfTrue="1">
      <formula>A17=1</formula>
    </cfRule>
  </conditionalFormatting>
  <conditionalFormatting sqref="F17:F26">
    <cfRule type="expression" dxfId="11" priority="5" stopIfTrue="1">
      <formula>A17=1</formula>
    </cfRule>
  </conditionalFormatting>
  <conditionalFormatting sqref="G17:G26">
    <cfRule type="expression" dxfId="10" priority="6" stopIfTrue="1">
      <formula>A17=1</formula>
    </cfRule>
  </conditionalFormatting>
  <conditionalFormatting sqref="H17:H26">
    <cfRule type="expression" dxfId="9" priority="7" stopIfTrue="1">
      <formula>A17=1</formula>
    </cfRule>
  </conditionalFormatting>
  <conditionalFormatting sqref="I17:I26">
    <cfRule type="expression" dxfId="8" priority="8" stopIfTrue="1">
      <formula>A17=1</formula>
    </cfRule>
  </conditionalFormatting>
  <conditionalFormatting sqref="J17:J26">
    <cfRule type="expression" dxfId="7" priority="9" stopIfTrue="1">
      <formula>A17=1</formula>
    </cfRule>
  </conditionalFormatting>
  <conditionalFormatting sqref="K17:K26">
    <cfRule type="expression" dxfId="6" priority="10" stopIfTrue="1">
      <formula>A17=1</formula>
    </cfRule>
  </conditionalFormatting>
  <conditionalFormatting sqref="L17:L26">
    <cfRule type="expression" dxfId="5" priority="11" stopIfTrue="1">
      <formula>A17=1</formula>
    </cfRule>
  </conditionalFormatting>
  <conditionalFormatting sqref="M17:M26">
    <cfRule type="expression" dxfId="4" priority="12" stopIfTrue="1">
      <formula>A17=1</formula>
    </cfRule>
  </conditionalFormatting>
  <conditionalFormatting sqref="N17:N26">
    <cfRule type="expression" dxfId="3" priority="13" stopIfTrue="1">
      <formula>A17=1</formula>
    </cfRule>
  </conditionalFormatting>
  <conditionalFormatting sqref="O17:O26">
    <cfRule type="expression" dxfId="2" priority="14" stopIfTrue="1">
      <formula>A17=1</formula>
    </cfRule>
  </conditionalFormatting>
  <conditionalFormatting sqref="P17:P26">
    <cfRule type="expression" dxfId="1" priority="15" stopIfTrue="1">
      <formula>A17=1</formula>
    </cfRule>
  </conditionalFormatting>
  <conditionalFormatting sqref="Q17:Q26">
    <cfRule type="expression" dxfId="0" priority="16" stopIfTrue="1">
      <formula>A17=1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2021-07-21T10:47:18Z</dcterms:created>
  <dcterms:modified xsi:type="dcterms:W3CDTF">2021-07-21T10:48:51Z</dcterms:modified>
</cp:coreProperties>
</file>