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P6" i="2"/>
  <c r="P7" i="2"/>
  <c r="P8" i="2"/>
  <c r="P9" i="2"/>
  <c r="P10" i="2"/>
  <c r="P11" i="2"/>
  <c r="P12" i="2"/>
  <c r="P13" i="2"/>
  <c r="P14" i="2"/>
  <c r="P15" i="2"/>
  <c r="P16" i="2"/>
  <c r="O6" i="2"/>
  <c r="O7" i="2"/>
  <c r="O8" i="2"/>
  <c r="O9" i="2"/>
  <c r="O10" i="2"/>
  <c r="O11" i="2"/>
  <c r="O12" i="2"/>
  <c r="O13" i="2"/>
  <c r="O14" i="2"/>
  <c r="O15" i="2"/>
  <c r="O16" i="2"/>
  <c r="N6" i="2"/>
  <c r="N7" i="2"/>
  <c r="N8" i="2"/>
  <c r="N9" i="2"/>
  <c r="N10" i="2"/>
  <c r="N11" i="2"/>
  <c r="N12" i="2"/>
  <c r="N13" i="2"/>
  <c r="N14" i="2"/>
  <c r="N15" i="2"/>
  <c r="N16" i="2"/>
  <c r="M6" i="2"/>
  <c r="M7" i="2"/>
  <c r="M8" i="2"/>
  <c r="M9" i="2"/>
  <c r="M10" i="2"/>
  <c r="M11" i="2"/>
  <c r="M12" i="2"/>
  <c r="M13" i="2"/>
  <c r="M14" i="2"/>
  <c r="M15" i="2"/>
  <c r="M16" i="2"/>
  <c r="L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<sst xmlns="http://schemas.openxmlformats.org/spreadsheetml/2006/main" count="41" uniqueCount="41">
  <si>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</si>
  <si>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</si>
  <si>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</si>
  <si>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</si>
  <si>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</si>
  <si>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</si>
  <si>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</si>
  <si>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</si>
  <si>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</si>
  <si>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</si>
  <si>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</si>
  <si>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</si>
  <si>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</si>
  <si>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</si>
  <si>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</si>
  <si>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</si>
  <si>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29.01.2021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</si>
  <si>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</si>
  <si>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</si>
  <si>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</si>
  <si>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</si>
  <si>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</si>
  <si>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</si>
  <si>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</si>
  <si>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</si>
  <si>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</si>
  <si>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</si>
  <si>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</si>
  <si>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</si>
  <si>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</si>
  <si>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</si>
  <si>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</si>
  <si>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</si>
  <si>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</si>
  <si>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</si>
  <si>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</si>
  <si>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</si>
  <si>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3110</t>
  </si>
  <si>
    <t>Придбання обладнання і предметів довгострокового користування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</si>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</sst>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38500</v>
      </c>
      <c r="E6" s="17">
        <v>38500</v>
      </c>
      <c r="F6" s="17">
        <v>3208.3333333333335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f t="shared" ref="L6:L16" si="0">F6-G6</f>
        <v>3208.3333333333335</v>
      </c>
      <c r="M6" s="18">
        <f t="shared" ref="M6:M16" si="1">E6-G6</f>
        <v>38500</v>
      </c>
      <c r="N6" s="18">
        <f t="shared" ref="N6:N16" si="2">IF(F6=0,0,(G6/F6)*100)</f>
        <v>0</v>
      </c>
      <c r="O6" s="18">
        <f t="shared" ref="O6:O16" si="3">E6-I6</f>
        <v>38500</v>
      </c>
      <c r="P6" s="18">
        <f t="shared" ref="P6:P16" si="4">F6-I6</f>
        <v>3208.3333333333335</v>
      </c>
      <c r="Q6" s="18">
        <f t="shared" ref="Q6:Q16" si="5">IF(F6=0,0,(I6/F6)*100)</f>
        <v>0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8148</v>
      </c>
      <c r="E7" s="17">
        <v>8148</v>
      </c>
      <c r="F7" s="17">
        <v>679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8">
        <f t="shared" si="0"/>
        <v>679</v>
      </c>
      <c r="M7" s="18">
        <f t="shared" si="1"/>
        <v>8148</v>
      </c>
      <c r="N7" s="18">
        <f t="shared" si="2"/>
        <v>0</v>
      </c>
      <c r="O7" s="18">
        <f t="shared" si="3"/>
        <v>8148</v>
      </c>
      <c r="P7" s="18">
        <f t="shared" si="4"/>
        <v>679</v>
      </c>
      <c r="Q7" s="18">
        <f t="shared" si="5"/>
        <v>0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31742</v>
      </c>
      <c r="E8" s="17">
        <v>31742</v>
      </c>
      <c r="F8" s="17">
        <v>561.83333333333337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561.83333333333337</v>
      </c>
      <c r="M8" s="18">
        <f t="shared" si="1"/>
        <v>31742</v>
      </c>
      <c r="N8" s="18">
        <f t="shared" si="2"/>
        <v>0</v>
      </c>
      <c r="O8" s="18">
        <f t="shared" si="3"/>
        <v>31742</v>
      </c>
      <c r="P8" s="18">
        <f t="shared" si="4"/>
        <v>561.83333333333337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573420</v>
      </c>
      <c r="E9" s="17">
        <v>573420</v>
      </c>
      <c r="F9" s="17">
        <v>47785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47785</v>
      </c>
      <c r="M9" s="18">
        <f t="shared" si="1"/>
        <v>573420</v>
      </c>
      <c r="N9" s="18">
        <f t="shared" si="2"/>
        <v>0</v>
      </c>
      <c r="O9" s="18">
        <f t="shared" si="3"/>
        <v>573420</v>
      </c>
      <c r="P9" s="18">
        <f t="shared" si="4"/>
        <v>47785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16530</v>
      </c>
      <c r="E10" s="17">
        <v>16530</v>
      </c>
      <c r="F10" s="17">
        <v>127.5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127.5</v>
      </c>
      <c r="M10" s="18">
        <f t="shared" si="1"/>
        <v>16530</v>
      </c>
      <c r="N10" s="18">
        <f t="shared" si="2"/>
        <v>0</v>
      </c>
      <c r="O10" s="18">
        <f t="shared" si="3"/>
        <v>16530</v>
      </c>
      <c r="P10" s="18">
        <f t="shared" si="4"/>
        <v>127.5</v>
      </c>
      <c r="Q10" s="18">
        <f t="shared" si="5"/>
        <v>0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900</v>
      </c>
      <c r="E11" s="17">
        <v>900</v>
      </c>
      <c r="F11" s="17">
        <v>75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75</v>
      </c>
      <c r="M11" s="18">
        <f t="shared" si="1"/>
        <v>900</v>
      </c>
      <c r="N11" s="18">
        <f t="shared" si="2"/>
        <v>0</v>
      </c>
      <c r="O11" s="18">
        <f t="shared" si="3"/>
        <v>900</v>
      </c>
      <c r="P11" s="18">
        <f t="shared" si="4"/>
        <v>75</v>
      </c>
      <c r="Q11" s="18">
        <f t="shared" si="5"/>
        <v>0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481</v>
      </c>
      <c r="E12" s="17">
        <v>481</v>
      </c>
      <c r="F12" s="17">
        <v>40.083333333333336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f t="shared" si="0"/>
        <v>40.083333333333336</v>
      </c>
      <c r="M12" s="18">
        <f t="shared" si="1"/>
        <v>481</v>
      </c>
      <c r="N12" s="18">
        <f t="shared" si="2"/>
        <v>0</v>
      </c>
      <c r="O12" s="18">
        <f t="shared" si="3"/>
        <v>481</v>
      </c>
      <c r="P12" s="18">
        <f t="shared" si="4"/>
        <v>40.083333333333336</v>
      </c>
      <c r="Q12" s="18">
        <f t="shared" si="5"/>
        <v>0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8542</v>
      </c>
      <c r="E13" s="17">
        <v>8542</v>
      </c>
      <c r="F13" s="17">
        <v>711.83333333333337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711.83333333333337</v>
      </c>
      <c r="M13" s="18">
        <f t="shared" si="1"/>
        <v>8542</v>
      </c>
      <c r="N13" s="18">
        <f t="shared" si="2"/>
        <v>0</v>
      </c>
      <c r="O13" s="18">
        <f t="shared" si="3"/>
        <v>8542</v>
      </c>
      <c r="P13" s="18">
        <f t="shared" si="4"/>
        <v>711.83333333333337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12557</v>
      </c>
      <c r="E14" s="17">
        <v>12557</v>
      </c>
      <c r="F14" s="17">
        <v>1046.4166666666667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f t="shared" si="0"/>
        <v>1046.4166666666667</v>
      </c>
      <c r="M14" s="18">
        <f t="shared" si="1"/>
        <v>12557</v>
      </c>
      <c r="N14" s="18">
        <f t="shared" si="2"/>
        <v>0</v>
      </c>
      <c r="O14" s="18">
        <f t="shared" si="3"/>
        <v>12557</v>
      </c>
      <c r="P14" s="18">
        <f t="shared" si="4"/>
        <v>1046.4166666666667</v>
      </c>
      <c r="Q14" s="18">
        <f t="shared" si="5"/>
        <v>0</v>
      </c>
      <c r="R14" s="7"/>
    </row>
    <row r="15" spans="1:18" ht="25.5" x14ac:dyDescent="0.2">
      <c r="A15" s="14">
        <v>0</v>
      </c>
      <c r="B15" s="15" t="s">
        <v>37</v>
      </c>
      <c r="C15" s="16" t="s">
        <v>38</v>
      </c>
      <c r="D15" s="17">
        <v>1246558</v>
      </c>
      <c r="E15" s="17">
        <v>1246558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f t="shared" si="0"/>
        <v>0</v>
      </c>
      <c r="M15" s="18">
        <f t="shared" si="1"/>
        <v>1246558</v>
      </c>
      <c r="N15" s="18">
        <f t="shared" si="2"/>
        <v>0</v>
      </c>
      <c r="O15" s="18">
        <f t="shared" si="3"/>
        <v>1246558</v>
      </c>
      <c r="P15" s="18">
        <f t="shared" si="4"/>
        <v>0</v>
      </c>
      <c r="Q15" s="18">
        <f t="shared" si="5"/>
        <v>0</v>
      </c>
      <c r="R15" s="7"/>
    </row>
    <row r="16" spans="1:18" x14ac:dyDescent="0.2">
      <c r="A16" s="14">
        <v>1</v>
      </c>
      <c r="B16" s="15" t="s">
        <v>39</v>
      </c>
      <c r="C16" s="16" t="s">
        <v>40</v>
      </c>
      <c r="D16" s="17">
        <v>1937378</v>
      </c>
      <c r="E16" s="17">
        <v>1937378</v>
      </c>
      <c r="F16" s="17">
        <v>54235.000000000007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f t="shared" si="0"/>
        <v>54235.000000000007</v>
      </c>
      <c r="M16" s="18">
        <f t="shared" si="1"/>
        <v>1937378</v>
      </c>
      <c r="N16" s="18">
        <f t="shared" si="2"/>
        <v>0</v>
      </c>
      <c r="O16" s="18">
        <f t="shared" si="3"/>
        <v>1937378</v>
      </c>
      <c r="P16" s="18">
        <f t="shared" si="4"/>
        <v>54235.000000000007</v>
      </c>
      <c r="Q16" s="18">
        <f t="shared" si="5"/>
        <v>0</v>
      </c>
      <c r="R16" s="7"/>
    </row>
    <row r="18" spans="2:17" x14ac:dyDescent="0.2">
      <c r="B18" s="11"/>
      <c r="C18" s="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26" spans="2:17" hidden="1" x14ac:dyDescent="0.2"/>
  </sheetData>
  <mergeCells count="3">
    <mergeCell ref="B2:Q2"/>
    <mergeCell ref="B3:Q3"/>
    <mergeCell ref="B1:D1"/>
  </mergeCells>
  <conditionalFormatting sqref="B6:B16">
    <cfRule type="expression" dxfId="31" priority="17" stopIfTrue="1">
      <formula>A6=1</formula>
    </cfRule>
  </conditionalFormatting>
  <conditionalFormatting sqref="C6:C16">
    <cfRule type="expression" dxfId="30" priority="18" stopIfTrue="1">
      <formula>A6=1</formula>
    </cfRule>
  </conditionalFormatting>
  <conditionalFormatting sqref="D6:D16">
    <cfRule type="expression" dxfId="29" priority="19" stopIfTrue="1">
      <formula>A6=1</formula>
    </cfRule>
  </conditionalFormatting>
  <conditionalFormatting sqref="E6:E16">
    <cfRule type="expression" dxfId="28" priority="20" stopIfTrue="1">
      <formula>A6=1</formula>
    </cfRule>
  </conditionalFormatting>
  <conditionalFormatting sqref="F6:F16">
    <cfRule type="expression" dxfId="27" priority="21" stopIfTrue="1">
      <formula>A6=1</formula>
    </cfRule>
  </conditionalFormatting>
  <conditionalFormatting sqref="G6:G16">
    <cfRule type="expression" dxfId="26" priority="22" stopIfTrue="1">
      <formula>A6=1</formula>
    </cfRule>
  </conditionalFormatting>
  <conditionalFormatting sqref="H6:H16">
    <cfRule type="expression" dxfId="25" priority="23" stopIfTrue="1">
      <formula>A6=1</formula>
    </cfRule>
  </conditionalFormatting>
  <conditionalFormatting sqref="I6:I16">
    <cfRule type="expression" dxfId="24" priority="24" stopIfTrue="1">
      <formula>A6=1</formula>
    </cfRule>
  </conditionalFormatting>
  <conditionalFormatting sqref="J6:J16">
    <cfRule type="expression" dxfId="23" priority="25" stopIfTrue="1">
      <formula>A6=1</formula>
    </cfRule>
  </conditionalFormatting>
  <conditionalFormatting sqref="K6:K16">
    <cfRule type="expression" dxfId="22" priority="26" stopIfTrue="1">
      <formula>A6=1</formula>
    </cfRule>
  </conditionalFormatting>
  <conditionalFormatting sqref="L6:L16">
    <cfRule type="expression" dxfId="21" priority="27" stopIfTrue="1">
      <formula>A6=1</formula>
    </cfRule>
  </conditionalFormatting>
  <conditionalFormatting sqref="M6:M16">
    <cfRule type="expression" dxfId="20" priority="28" stopIfTrue="1">
      <formula>A6=1</formula>
    </cfRule>
  </conditionalFormatting>
  <conditionalFormatting sqref="N6:N16">
    <cfRule type="expression" dxfId="19" priority="29" stopIfTrue="1">
      <formula>A6=1</formula>
    </cfRule>
  </conditionalFormatting>
  <conditionalFormatting sqref="O6:O16">
    <cfRule type="expression" dxfId="18" priority="30" stopIfTrue="1">
      <formula>A6=1</formula>
    </cfRule>
  </conditionalFormatting>
  <conditionalFormatting sqref="P6:P16">
    <cfRule type="expression" dxfId="17" priority="31" stopIfTrue="1">
      <formula>A6=1</formula>
    </cfRule>
  </conditionalFormatting>
  <conditionalFormatting sqref="Q6:Q16">
    <cfRule type="expression" dxfId="16" priority="32" stopIfTrue="1">
      <formula>A6=1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2021-07-21T10:57:40Z</dcterms:created>
  <dcterms:modified xsi:type="dcterms:W3CDTF">2021-07-21T10:58:48Z</dcterms:modified>
</cp:coreProperties>
</file>