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6" i="1" l="1"/>
  <c r="C73" i="1" s="1"/>
  <c r="D71" i="1" l="1"/>
  <c r="C71" i="1"/>
  <c r="C68" i="1" s="1"/>
  <c r="E63" i="1"/>
  <c r="E62" i="1" s="1"/>
  <c r="C63" i="1"/>
  <c r="C62" i="1" s="1"/>
  <c r="D59" i="1"/>
  <c r="D58" i="1" s="1"/>
  <c r="C59" i="1"/>
  <c r="C58" i="1" s="1"/>
  <c r="D55" i="1"/>
  <c r="C55" i="1"/>
  <c r="D53" i="1"/>
  <c r="C53" i="1"/>
  <c r="D51" i="1"/>
  <c r="C51" i="1"/>
  <c r="D48" i="1"/>
  <c r="D47" i="1" s="1"/>
  <c r="D46" i="1" s="1"/>
  <c r="C48" i="1"/>
  <c r="C47" i="1" s="1"/>
  <c r="C46" i="1" s="1"/>
  <c r="C43" i="1"/>
  <c r="E43" i="1"/>
  <c r="D15" i="1"/>
  <c r="D14" i="1" s="1"/>
  <c r="D20" i="1"/>
  <c r="D19" i="1" s="1"/>
  <c r="D25" i="1"/>
  <c r="D22" i="1" s="1"/>
  <c r="E66" i="1"/>
  <c r="E78" i="1" s="1"/>
  <c r="E46" i="1"/>
  <c r="D13" i="1" l="1"/>
  <c r="D66" i="1" s="1"/>
  <c r="C67" i="1"/>
  <c r="D73" i="1"/>
  <c r="D68" i="1" s="1"/>
  <c r="D67" i="1" s="1"/>
  <c r="C29" i="1"/>
  <c r="C38" i="1"/>
  <c r="C20" i="1"/>
  <c r="C19" i="1" s="1"/>
  <c r="C15" i="1"/>
  <c r="C14" i="1" s="1"/>
  <c r="C25" i="1"/>
  <c r="C22" i="1" s="1"/>
  <c r="D78" i="1" l="1"/>
  <c r="C28" i="1"/>
  <c r="C13" i="1" s="1"/>
  <c r="C66" i="1" s="1"/>
  <c r="C78" i="1" s="1"/>
</calcChain>
</file>

<file path=xl/sharedStrings.xml><?xml version="1.0" encoding="utf-8"?>
<sst xmlns="http://schemas.openxmlformats.org/spreadsheetml/2006/main" count="148" uniqueCount="144">
  <si>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</si>
  <si>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</si>
  <si>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</si>
  <si>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</si>
  <si>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</si>
  <si>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</si>
  <si>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</si>
  <si>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</si>
  <si>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</si>
  <si>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</si>
  <si>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</si>
  <si>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</si>
  <si>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</si>
  <si>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</si>
  <si>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</si>
  <si>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</si>
  <si>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</si>
  <si>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</si>
  <si>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</si>
  <si>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</si>
  <si>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</si>
  <si>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</si>
  <si>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</si>
  <si>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</si>
  <si>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</si>
  <si>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 </t>
  </si>
  <si>
    <t>13030100</t>
  </si>
  <si>
    <t>Рентна плата за користування надрами для видобування корисних копалин загальнодержавного значення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</si>
  <si>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</si>
  <si>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</si>
  <si>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</si>
  <si>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</si>
  <si>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</si>
  <si>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</si>
  <si>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</si>
  <si>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</si>
  <si>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</si>
  <si>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</si>
  <si>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</si>
  <si>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</si>
  <si>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</si>
  <si>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</si>
  <si>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</si>
  <si>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</si>
  <si>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</si>
  <si>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</si>
  <si>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</si>
  <si>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</si>
  <si>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</si>
  <si>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</si>
  <si>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</si>
  <si>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</si>
  <si>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</si>
  <si>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</si>
  <si>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</si>
  <si>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</si>
  <si>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</si>
  <si>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</si>
  <si>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</si>
  <si>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</si>
  <si>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</si>
  <si>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</si>
  <si>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</si>
  <si>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</si>
  <si>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</si>
  <si>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</si>
  <si>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</si>
  <si>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</si>
  <si>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</si>
  <si>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</si>
  <si>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</si>
  <si>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</si>
  <si>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</si>
  <si>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</si>
  <si>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</si>
  <si>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</si>
  <si>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</si>
  <si>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</si>
  <si>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</si>
  <si>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</si>
  <si>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</si>
  <si>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</si>
  <si>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</si>
  <si>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</si>
  <si>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</si>
  <si>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</si>
  <si>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</si>
  <si>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</si>
  <si>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</si>
  <si>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</si>
  <si>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</si>
  <si>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</si>
  <si>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</si>
  <si>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</si>
  <si>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</si>
  <si>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</si>
  <si>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</si>
  <si>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</si>
  <si>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</si>
  <si>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</si>
  <si>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</si>
  <si>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</si>
  <si>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</si>
  <si>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</si>
  <si>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</si>
  <si>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</si>
  <si>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</si>
  <si>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</si>
  <si>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</si>
  <si>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</si>
  <si>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</si>
  <si>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</si>
  <si>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</si>
  <si>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</si>
  <si>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</si>
  <si>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</si>
  <si>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</si>
  <si>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</si>
  <si>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</si>
  <si>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</si>
  <si>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</si>
  <si>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</si>
  <si>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</si>
  <si>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</si>
  <si>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</si>
  <si>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</si>
  <si>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</si>
  <si>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</si>
  <si>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</si>
  <si>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</si>
  <si>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</si>
  <si>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</si>
  <si>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>?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</si>
  <si>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</si>
  <si>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</si>
  <si>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</si>
  <si>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>Андрій БОТАНІН</t>
  </si>
  <si>
    <t xml:space="preserve">                   Сільський голова </t>
  </si>
  <si>
    <t>Доходи бюджету Мішково-Погорілівської
сільської територіальної громади на 2021 рік
 на 2021 рік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</si>
  <si>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</si>
  <si>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</si>
  <si>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</si>
  <si>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</si>
  <si>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 xml:space="preserve"> V позачергова сесія 8 скликання від 02.03.2021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</si>
</sst>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11" zoomScale="85" zoomScaleNormal="85" workbookViewId="0">
      <selection sqref="A1:F33"/>
    </sheetView>
  </sheetViews>
  <sheetFormatPr defaultRowHeight="12.75" x14ac:dyDescent="0.2"/>
  <cols>
    <col min="1" max="1" width="11.5703125" customWidth="1"/>
    <col min="2" max="2" width="41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8" ht="12" customHeight="1" x14ac:dyDescent="0.2">
      <c r="A1" t="s">
        <v>129</v>
      </c>
      <c r="B1" s="31" t="s">
        <v>0</v>
      </c>
      <c r="C1" s="31"/>
      <c r="D1" s="31"/>
      <c r="E1" s="31"/>
      <c r="F1" s="31"/>
      <c r="G1" s="18"/>
      <c r="H1" s="18"/>
    </row>
    <row r="2" spans="1:8" ht="13.9" customHeight="1" x14ac:dyDescent="0.2">
      <c r="B2" s="32" t="s">
        <v>142</v>
      </c>
      <c r="C2" s="32"/>
      <c r="D2" s="32"/>
      <c r="E2" s="32"/>
      <c r="F2" s="32"/>
      <c r="G2" s="18"/>
      <c r="H2" s="18"/>
    </row>
    <row r="3" spans="1:8" ht="13.9" customHeight="1" x14ac:dyDescent="0.2">
      <c r="B3" s="32" t="s">
        <v>140</v>
      </c>
      <c r="C3" s="32"/>
      <c r="D3" s="32"/>
      <c r="E3" s="32"/>
      <c r="F3" s="32"/>
      <c r="G3" s="18"/>
      <c r="H3" s="18"/>
    </row>
    <row r="4" spans="1:8" ht="13.9" customHeight="1" x14ac:dyDescent="0.2">
      <c r="B4" s="32" t="s">
        <v>141</v>
      </c>
      <c r="C4" s="32"/>
      <c r="D4" s="32"/>
      <c r="E4" s="32"/>
      <c r="F4" s="32"/>
      <c r="G4" s="18"/>
      <c r="H4" s="18"/>
    </row>
    <row r="5" spans="1:8" ht="13.9" customHeight="1" x14ac:dyDescent="0.2">
      <c r="B5" s="32" t="s">
        <v>143</v>
      </c>
      <c r="C5" s="32"/>
      <c r="D5" s="32"/>
      <c r="E5" s="32"/>
      <c r="F5" s="32"/>
      <c r="G5" s="18"/>
      <c r="H5" s="18"/>
    </row>
    <row r="6" spans="1:8" ht="25.5" customHeight="1" x14ac:dyDescent="0.2">
      <c r="A6" s="26" t="s">
        <v>138</v>
      </c>
      <c r="B6" s="27"/>
      <c r="C6" s="27"/>
      <c r="D6" s="27"/>
      <c r="E6" s="27"/>
      <c r="F6" s="27"/>
    </row>
    <row r="7" spans="1:8" x14ac:dyDescent="0.2">
      <c r="A7" s="1" t="s">
        <v>1</v>
      </c>
    </row>
    <row r="8" spans="1:8" x14ac:dyDescent="0.2">
      <c r="A8" t="s">
        <v>2</v>
      </c>
      <c r="F8" s="2" t="s">
        <v>3</v>
      </c>
    </row>
    <row r="9" spans="1:8" x14ac:dyDescent="0.2">
      <c r="A9" s="28" t="s">
        <v>4</v>
      </c>
      <c r="B9" s="28" t="s">
        <v>5</v>
      </c>
      <c r="C9" s="29" t="s">
        <v>6</v>
      </c>
      <c r="D9" s="28" t="s">
        <v>133</v>
      </c>
      <c r="E9" s="28" t="s">
        <v>7</v>
      </c>
      <c r="F9" s="28"/>
    </row>
    <row r="10" spans="1:8" x14ac:dyDescent="0.2">
      <c r="A10" s="28"/>
      <c r="B10" s="28"/>
      <c r="C10" s="29"/>
      <c r="D10" s="28"/>
      <c r="E10" s="28" t="s">
        <v>8</v>
      </c>
      <c r="F10" s="30" t="s">
        <v>9</v>
      </c>
    </row>
    <row r="11" spans="1:8" x14ac:dyDescent="0.2">
      <c r="A11" s="28"/>
      <c r="B11" s="28"/>
      <c r="C11" s="29"/>
      <c r="D11" s="28"/>
      <c r="E11" s="28"/>
      <c r="F11" s="28"/>
    </row>
    <row r="12" spans="1:8" ht="9.75" customHeight="1" x14ac:dyDescent="0.2">
      <c r="A12" s="3">
        <v>1</v>
      </c>
      <c r="B12" s="3">
        <v>2</v>
      </c>
      <c r="C12" s="25">
        <v>3</v>
      </c>
      <c r="D12" s="3">
        <v>4</v>
      </c>
      <c r="E12" s="3">
        <v>5</v>
      </c>
      <c r="F12" s="3">
        <v>6</v>
      </c>
    </row>
    <row r="13" spans="1:8" x14ac:dyDescent="0.2">
      <c r="A13" s="21" t="s">
        <v>10</v>
      </c>
      <c r="B13" s="22" t="s">
        <v>11</v>
      </c>
      <c r="C13" s="16">
        <f>C14+C19+C22+C28+C42</f>
        <v>46700000</v>
      </c>
      <c r="D13" s="16">
        <f>D14+D19+D22+D28</f>
        <v>46660000</v>
      </c>
      <c r="E13" s="16">
        <v>40000</v>
      </c>
      <c r="F13" s="16">
        <v>0</v>
      </c>
    </row>
    <row r="14" spans="1:8" ht="25.5" x14ac:dyDescent="0.2">
      <c r="A14" s="4" t="s">
        <v>12</v>
      </c>
      <c r="B14" s="5" t="s">
        <v>13</v>
      </c>
      <c r="C14" s="16">
        <f>C15</f>
        <v>29135500</v>
      </c>
      <c r="D14" s="6">
        <f>D15</f>
        <v>29135500</v>
      </c>
      <c r="E14" s="6">
        <v>0</v>
      </c>
      <c r="F14" s="6">
        <v>0</v>
      </c>
    </row>
    <row r="15" spans="1:8" x14ac:dyDescent="0.2">
      <c r="A15" s="4" t="s">
        <v>14</v>
      </c>
      <c r="B15" s="5" t="s">
        <v>15</v>
      </c>
      <c r="C15" s="16">
        <f>C16+C17+C18</f>
        <v>29135500</v>
      </c>
      <c r="D15" s="6">
        <f>D16+D17+D18</f>
        <v>29135500</v>
      </c>
      <c r="E15" s="6">
        <v>0</v>
      </c>
      <c r="F15" s="6">
        <v>0</v>
      </c>
    </row>
    <row r="16" spans="1:8" ht="38.25" x14ac:dyDescent="0.2">
      <c r="A16" s="7" t="s">
        <v>16</v>
      </c>
      <c r="B16" s="8" t="s">
        <v>17</v>
      </c>
      <c r="C16" s="13">
        <v>27940500</v>
      </c>
      <c r="D16" s="13">
        <v>27940500</v>
      </c>
      <c r="E16" s="9">
        <v>0</v>
      </c>
      <c r="F16" s="9">
        <v>0</v>
      </c>
    </row>
    <row r="17" spans="1:9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9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9" ht="25.5" x14ac:dyDescent="0.2">
      <c r="A19" s="21" t="s">
        <v>22</v>
      </c>
      <c r="B19" s="22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9" x14ac:dyDescent="0.2">
      <c r="A20" s="4" t="s">
        <v>24</v>
      </c>
      <c r="B20" s="5" t="s">
        <v>25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9" ht="38.25" x14ac:dyDescent="0.2">
      <c r="A21" s="7" t="s">
        <v>26</v>
      </c>
      <c r="B21" s="8" t="s">
        <v>27</v>
      </c>
      <c r="C21" s="13">
        <v>14500</v>
      </c>
      <c r="D21" s="9">
        <v>14500</v>
      </c>
      <c r="E21" s="9">
        <v>0</v>
      </c>
      <c r="F21" s="9">
        <v>0</v>
      </c>
    </row>
    <row r="22" spans="1:9" x14ac:dyDescent="0.2">
      <c r="A22" s="21" t="s">
        <v>28</v>
      </c>
      <c r="B22" s="22" t="s">
        <v>29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  <c r="I22" t="s">
        <v>129</v>
      </c>
    </row>
    <row r="23" spans="1:9" ht="25.5" x14ac:dyDescent="0.2">
      <c r="A23" s="4" t="s">
        <v>30</v>
      </c>
      <c r="B23" s="5" t="s">
        <v>31</v>
      </c>
      <c r="C23" s="16">
        <v>1600000</v>
      </c>
      <c r="D23" s="6">
        <v>1600000</v>
      </c>
      <c r="E23" s="6">
        <v>0</v>
      </c>
      <c r="F23" s="6">
        <v>0</v>
      </c>
    </row>
    <row r="24" spans="1:9" x14ac:dyDescent="0.2">
      <c r="A24" s="7" t="s">
        <v>32</v>
      </c>
      <c r="B24" s="8" t="s">
        <v>33</v>
      </c>
      <c r="C24" s="13">
        <v>1600000</v>
      </c>
      <c r="D24" s="9">
        <v>1600000</v>
      </c>
      <c r="E24" s="9">
        <v>0</v>
      </c>
      <c r="F24" s="9">
        <v>0</v>
      </c>
    </row>
    <row r="25" spans="1:9" ht="38.25" x14ac:dyDescent="0.2">
      <c r="A25" s="4" t="s">
        <v>34</v>
      </c>
      <c r="B25" s="5" t="s">
        <v>35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9" x14ac:dyDescent="0.2">
      <c r="A26" s="7" t="s">
        <v>36</v>
      </c>
      <c r="B26" s="8" t="s">
        <v>33</v>
      </c>
      <c r="C26" s="13">
        <v>5190000</v>
      </c>
      <c r="D26" s="13">
        <v>5190000</v>
      </c>
      <c r="E26" s="9">
        <v>0</v>
      </c>
      <c r="F26" s="9">
        <v>0</v>
      </c>
    </row>
    <row r="27" spans="1:9" ht="38.25" x14ac:dyDescent="0.2">
      <c r="A27" s="7" t="s">
        <v>37</v>
      </c>
      <c r="B27" s="8" t="s">
        <v>38</v>
      </c>
      <c r="C27" s="13">
        <v>830000</v>
      </c>
      <c r="D27" s="9">
        <v>830000</v>
      </c>
      <c r="E27" s="9">
        <v>0</v>
      </c>
      <c r="F27" s="9">
        <v>0</v>
      </c>
    </row>
    <row r="28" spans="1:9" x14ac:dyDescent="0.2">
      <c r="A28" s="21" t="s">
        <v>39</v>
      </c>
      <c r="B28" s="22" t="s">
        <v>40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9" x14ac:dyDescent="0.2">
      <c r="A29" s="4" t="s">
        <v>41</v>
      </c>
      <c r="B29" s="5" t="s">
        <v>42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9" ht="42.6" customHeight="1" x14ac:dyDescent="0.2">
      <c r="A30" s="7" t="s">
        <v>43</v>
      </c>
      <c r="B30" s="8" t="s">
        <v>44</v>
      </c>
      <c r="C30" s="13">
        <v>15000</v>
      </c>
      <c r="D30" s="9">
        <v>15000</v>
      </c>
      <c r="E30" s="9">
        <v>0</v>
      </c>
      <c r="F30" s="9">
        <v>0</v>
      </c>
    </row>
    <row r="31" spans="1:9" ht="49.9" customHeight="1" x14ac:dyDescent="0.2">
      <c r="A31" s="7" t="s">
        <v>45</v>
      </c>
      <c r="B31" s="8" t="s">
        <v>46</v>
      </c>
      <c r="C31" s="13">
        <v>220000</v>
      </c>
      <c r="D31" s="9">
        <v>220000</v>
      </c>
      <c r="E31" s="9">
        <v>0</v>
      </c>
      <c r="F31" s="9">
        <v>0</v>
      </c>
    </row>
    <row r="32" spans="1:9" ht="46.9" customHeight="1" x14ac:dyDescent="0.2">
      <c r="A32" s="7" t="s">
        <v>47</v>
      </c>
      <c r="B32" s="8" t="s">
        <v>48</v>
      </c>
      <c r="C32" s="13">
        <v>35000</v>
      </c>
      <c r="D32" s="9">
        <v>35000</v>
      </c>
      <c r="E32" s="9">
        <v>0</v>
      </c>
      <c r="F32" s="9">
        <v>0</v>
      </c>
    </row>
    <row r="33" spans="1:7" ht="50.25" customHeight="1" x14ac:dyDescent="0.2">
      <c r="A33" s="7" t="s">
        <v>49</v>
      </c>
      <c r="B33" s="8" t="s">
        <v>50</v>
      </c>
      <c r="C33" s="13">
        <v>600000</v>
      </c>
      <c r="D33" s="9">
        <v>600000</v>
      </c>
      <c r="E33" s="9">
        <v>0</v>
      </c>
      <c r="F33" s="9">
        <v>0</v>
      </c>
    </row>
    <row r="34" spans="1:7" x14ac:dyDescent="0.2">
      <c r="A34" s="7" t="s">
        <v>51</v>
      </c>
      <c r="B34" s="8" t="s">
        <v>52</v>
      </c>
      <c r="C34" s="13">
        <v>1660000</v>
      </c>
      <c r="D34" s="9">
        <v>1660000</v>
      </c>
      <c r="E34" s="9">
        <v>0</v>
      </c>
      <c r="F34" s="9">
        <v>0</v>
      </c>
    </row>
    <row r="35" spans="1:7" x14ac:dyDescent="0.2">
      <c r="A35" s="7" t="s">
        <v>53</v>
      </c>
      <c r="B35" s="8" t="s">
        <v>54</v>
      </c>
      <c r="C35" s="13">
        <v>1300000</v>
      </c>
      <c r="D35" s="9">
        <v>1300000</v>
      </c>
      <c r="E35" s="9">
        <v>0</v>
      </c>
      <c r="F35" s="9">
        <v>0</v>
      </c>
    </row>
    <row r="36" spans="1:7" x14ac:dyDescent="0.2">
      <c r="A36" s="7" t="s">
        <v>55</v>
      </c>
      <c r="B36" s="8" t="s">
        <v>56</v>
      </c>
      <c r="C36" s="13">
        <v>850000</v>
      </c>
      <c r="D36" s="9">
        <v>850000</v>
      </c>
      <c r="E36" s="9">
        <v>0</v>
      </c>
      <c r="F36" s="9">
        <v>0</v>
      </c>
    </row>
    <row r="37" spans="1:7" x14ac:dyDescent="0.2">
      <c r="A37" s="7" t="s">
        <v>57</v>
      </c>
      <c r="B37" s="8" t="s">
        <v>58</v>
      </c>
      <c r="C37" s="13">
        <v>160000</v>
      </c>
      <c r="D37" s="9">
        <v>160000</v>
      </c>
      <c r="E37" s="9">
        <v>0</v>
      </c>
      <c r="F37" s="9">
        <v>0</v>
      </c>
    </row>
    <row r="38" spans="1:7" x14ac:dyDescent="0.2">
      <c r="A38" s="4" t="s">
        <v>59</v>
      </c>
      <c r="B38" s="5" t="s">
        <v>60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7" x14ac:dyDescent="0.2">
      <c r="A39" s="7" t="s">
        <v>61</v>
      </c>
      <c r="B39" s="8" t="s">
        <v>62</v>
      </c>
      <c r="C39" s="13">
        <v>100000</v>
      </c>
      <c r="D39" s="9">
        <v>100000</v>
      </c>
      <c r="E39" s="9">
        <v>0</v>
      </c>
      <c r="F39" s="9">
        <v>0</v>
      </c>
    </row>
    <row r="40" spans="1:7" x14ac:dyDescent="0.2">
      <c r="A40" s="7" t="s">
        <v>63</v>
      </c>
      <c r="B40" s="8" t="s">
        <v>64</v>
      </c>
      <c r="C40" s="13">
        <v>4000000</v>
      </c>
      <c r="D40" s="9">
        <v>4000000</v>
      </c>
      <c r="E40" s="9">
        <v>0</v>
      </c>
      <c r="F40" s="9">
        <v>0</v>
      </c>
    </row>
    <row r="41" spans="1:7" ht="63.75" x14ac:dyDescent="0.2">
      <c r="A41" s="7" t="s">
        <v>65</v>
      </c>
      <c r="B41" s="8" t="s">
        <v>66</v>
      </c>
      <c r="C41" s="13">
        <v>950000</v>
      </c>
      <c r="D41" s="9">
        <v>950000</v>
      </c>
      <c r="E41" s="9">
        <v>0</v>
      </c>
      <c r="F41" s="9">
        <v>0</v>
      </c>
    </row>
    <row r="42" spans="1:7" x14ac:dyDescent="0.2">
      <c r="A42" s="4" t="s">
        <v>67</v>
      </c>
      <c r="B42" s="5" t="s">
        <v>68</v>
      </c>
      <c r="C42" s="16">
        <v>40000</v>
      </c>
      <c r="D42" s="6">
        <v>0</v>
      </c>
      <c r="E42" s="6">
        <v>40000</v>
      </c>
      <c r="F42" s="6">
        <v>0</v>
      </c>
    </row>
    <row r="43" spans="1:7" x14ac:dyDescent="0.2">
      <c r="A43" s="4" t="s">
        <v>69</v>
      </c>
      <c r="B43" s="5" t="s">
        <v>70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7" ht="63.75" x14ac:dyDescent="0.2">
      <c r="A44" s="7" t="s">
        <v>71</v>
      </c>
      <c r="B44" s="8" t="s">
        <v>72</v>
      </c>
      <c r="C44" s="13">
        <v>15000</v>
      </c>
      <c r="D44" s="9">
        <v>0</v>
      </c>
      <c r="E44" s="9">
        <v>15000</v>
      </c>
      <c r="F44" s="9">
        <v>0</v>
      </c>
      <c r="G44" t="s">
        <v>132</v>
      </c>
    </row>
    <row r="45" spans="1:7" ht="51" x14ac:dyDescent="0.2">
      <c r="A45" s="7" t="s">
        <v>73</v>
      </c>
      <c r="B45" s="8" t="s">
        <v>74</v>
      </c>
      <c r="C45" s="13">
        <v>25000</v>
      </c>
      <c r="D45" s="9">
        <v>0</v>
      </c>
      <c r="E45" s="9">
        <v>25000</v>
      </c>
      <c r="F45" s="9">
        <v>0</v>
      </c>
    </row>
    <row r="46" spans="1:7" x14ac:dyDescent="0.2">
      <c r="A46" s="10" t="s">
        <v>75</v>
      </c>
      <c r="B46" s="11" t="s">
        <v>76</v>
      </c>
      <c r="C46" s="16">
        <f>C47+C50+C58+C61</f>
        <v>690320</v>
      </c>
      <c r="D46" s="12">
        <f>D47+D50+D58+D61</f>
        <v>39500</v>
      </c>
      <c r="E46" s="12">
        <f>E61</f>
        <v>650820</v>
      </c>
      <c r="F46" s="12">
        <v>0</v>
      </c>
    </row>
    <row r="47" spans="1:7" ht="25.5" x14ac:dyDescent="0.2">
      <c r="A47" s="4" t="s">
        <v>77</v>
      </c>
      <c r="B47" s="5" t="s">
        <v>78</v>
      </c>
      <c r="C47" s="16">
        <f>C48</f>
        <v>1000</v>
      </c>
      <c r="D47" s="6">
        <f>D48</f>
        <v>1000</v>
      </c>
      <c r="E47" s="6">
        <v>0</v>
      </c>
      <c r="F47" s="6">
        <v>0</v>
      </c>
    </row>
    <row r="48" spans="1:7" x14ac:dyDescent="0.2">
      <c r="A48" s="4" t="s">
        <v>79</v>
      </c>
      <c r="B48" s="5" t="s">
        <v>80</v>
      </c>
      <c r="C48" s="16">
        <f>C49</f>
        <v>1000</v>
      </c>
      <c r="D48" s="6">
        <f>D49</f>
        <v>1000</v>
      </c>
      <c r="E48" s="6">
        <v>0</v>
      </c>
      <c r="F48" s="6">
        <v>0</v>
      </c>
    </row>
    <row r="49" spans="1:6" x14ac:dyDescent="0.2">
      <c r="A49" s="7" t="s">
        <v>81</v>
      </c>
      <c r="B49" s="8" t="s">
        <v>82</v>
      </c>
      <c r="C49" s="13">
        <v>1000</v>
      </c>
      <c r="D49" s="9">
        <v>1000</v>
      </c>
      <c r="E49" s="9">
        <v>0</v>
      </c>
      <c r="F49" s="9">
        <v>0</v>
      </c>
    </row>
    <row r="50" spans="1:6" ht="25.5" x14ac:dyDescent="0.2">
      <c r="A50" s="4" t="s">
        <v>83</v>
      </c>
      <c r="B50" s="5" t="s">
        <v>84</v>
      </c>
      <c r="C50" s="16">
        <v>33500</v>
      </c>
      <c r="D50" s="6">
        <v>33500</v>
      </c>
      <c r="E50" s="6">
        <v>0</v>
      </c>
      <c r="F50" s="6">
        <v>0</v>
      </c>
    </row>
    <row r="51" spans="1:6" x14ac:dyDescent="0.2">
      <c r="A51" s="4" t="s">
        <v>85</v>
      </c>
      <c r="B51" s="5" t="s">
        <v>86</v>
      </c>
      <c r="C51" s="16">
        <f>C52</f>
        <v>5000</v>
      </c>
      <c r="D51" s="6">
        <f>D52</f>
        <v>5000</v>
      </c>
      <c r="E51" s="6">
        <v>0</v>
      </c>
      <c r="F51" s="6">
        <v>0</v>
      </c>
    </row>
    <row r="52" spans="1:6" ht="15" customHeight="1" x14ac:dyDescent="0.2">
      <c r="A52" s="7" t="s">
        <v>87</v>
      </c>
      <c r="B52" s="8" t="s">
        <v>88</v>
      </c>
      <c r="C52" s="13">
        <v>5000</v>
      </c>
      <c r="D52" s="9">
        <v>5000</v>
      </c>
      <c r="E52" s="9">
        <v>0</v>
      </c>
      <c r="F52" s="9">
        <v>0</v>
      </c>
    </row>
    <row r="53" spans="1:6" ht="38.25" x14ac:dyDescent="0.2">
      <c r="A53" s="4" t="s">
        <v>89</v>
      </c>
      <c r="B53" s="5" t="s">
        <v>90</v>
      </c>
      <c r="C53" s="16">
        <f>C54</f>
        <v>25000</v>
      </c>
      <c r="D53" s="6">
        <f>D54</f>
        <v>25000</v>
      </c>
      <c r="E53" s="6">
        <v>0</v>
      </c>
      <c r="F53" s="6">
        <v>0</v>
      </c>
    </row>
    <row r="54" spans="1:6" ht="47.45" customHeight="1" x14ac:dyDescent="0.2">
      <c r="A54" s="7" t="s">
        <v>91</v>
      </c>
      <c r="B54" s="8" t="s">
        <v>92</v>
      </c>
      <c r="C54" s="13">
        <v>25000</v>
      </c>
      <c r="D54" s="9">
        <v>25000</v>
      </c>
      <c r="E54" s="9">
        <v>0</v>
      </c>
      <c r="F54" s="9">
        <v>0</v>
      </c>
    </row>
    <row r="55" spans="1:6" x14ac:dyDescent="0.2">
      <c r="A55" s="4" t="s">
        <v>93</v>
      </c>
      <c r="B55" s="5" t="s">
        <v>94</v>
      </c>
      <c r="C55" s="16">
        <f>C56+C57</f>
        <v>3500</v>
      </c>
      <c r="D55" s="6">
        <f>D56+D57</f>
        <v>3500</v>
      </c>
      <c r="E55" s="6">
        <v>0</v>
      </c>
      <c r="F55" s="6">
        <v>0</v>
      </c>
    </row>
    <row r="56" spans="1:6" ht="44.45" customHeight="1" x14ac:dyDescent="0.2">
      <c r="A56" s="7" t="s">
        <v>95</v>
      </c>
      <c r="B56" s="8" t="s">
        <v>96</v>
      </c>
      <c r="C56" s="13">
        <v>1500</v>
      </c>
      <c r="D56" s="9">
        <v>1500</v>
      </c>
      <c r="E56" s="9">
        <v>0</v>
      </c>
      <c r="F56" s="9">
        <v>0</v>
      </c>
    </row>
    <row r="57" spans="1:6" ht="38.25" x14ac:dyDescent="0.2">
      <c r="A57" s="7" t="s">
        <v>97</v>
      </c>
      <c r="B57" s="8" t="s">
        <v>98</v>
      </c>
      <c r="C57" s="13">
        <v>2000</v>
      </c>
      <c r="D57" s="9">
        <v>2000</v>
      </c>
      <c r="E57" s="9">
        <v>0</v>
      </c>
      <c r="F57" s="9">
        <v>0</v>
      </c>
    </row>
    <row r="58" spans="1:6" x14ac:dyDescent="0.2">
      <c r="A58" s="4" t="s">
        <v>99</v>
      </c>
      <c r="B58" s="5" t="s">
        <v>100</v>
      </c>
      <c r="C58" s="16">
        <f>C59</f>
        <v>5000</v>
      </c>
      <c r="D58" s="6">
        <f>D59</f>
        <v>5000</v>
      </c>
      <c r="E58" s="6">
        <v>0</v>
      </c>
      <c r="F58" s="6">
        <v>0</v>
      </c>
    </row>
    <row r="59" spans="1:6" x14ac:dyDescent="0.2">
      <c r="A59" s="4" t="s">
        <v>101</v>
      </c>
      <c r="B59" s="5" t="s">
        <v>80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7" t="s">
        <v>102</v>
      </c>
      <c r="B60" s="8" t="s">
        <v>80</v>
      </c>
      <c r="C60" s="13">
        <v>5000</v>
      </c>
      <c r="D60" s="9">
        <v>5000</v>
      </c>
      <c r="E60" s="9">
        <v>0</v>
      </c>
      <c r="F60" s="9">
        <v>0</v>
      </c>
    </row>
    <row r="61" spans="1:6" x14ac:dyDescent="0.2">
      <c r="A61" s="4" t="s">
        <v>103</v>
      </c>
      <c r="B61" s="5" t="s">
        <v>104</v>
      </c>
      <c r="C61" s="6">
        <v>650820</v>
      </c>
      <c r="D61" s="6">
        <v>0</v>
      </c>
      <c r="E61" s="6">
        <v>650820</v>
      </c>
      <c r="F61" s="6">
        <v>0</v>
      </c>
    </row>
    <row r="62" spans="1:6" ht="38.25" x14ac:dyDescent="0.2">
      <c r="A62" s="4" t="s">
        <v>105</v>
      </c>
      <c r="B62" s="5" t="s">
        <v>106</v>
      </c>
      <c r="C62" s="6">
        <f>C63</f>
        <v>650820</v>
      </c>
      <c r="D62" s="6">
        <v>0</v>
      </c>
      <c r="E62" s="6">
        <f>E63</f>
        <v>650820</v>
      </c>
      <c r="F62" s="6">
        <v>0</v>
      </c>
    </row>
    <row r="63" spans="1:6" ht="25.5" x14ac:dyDescent="0.2">
      <c r="A63" s="7" t="s">
        <v>107</v>
      </c>
      <c r="B63" s="8" t="s">
        <v>108</v>
      </c>
      <c r="C63" s="9">
        <f>C64+C65</f>
        <v>650820</v>
      </c>
      <c r="D63" s="9">
        <v>0</v>
      </c>
      <c r="E63" s="9">
        <f>E64+E65</f>
        <v>650820</v>
      </c>
      <c r="F63" s="9">
        <v>0</v>
      </c>
    </row>
    <row r="64" spans="1:6" x14ac:dyDescent="0.2">
      <c r="A64" s="7"/>
      <c r="B64" s="8" t="s">
        <v>130</v>
      </c>
      <c r="C64" s="9">
        <v>573420</v>
      </c>
      <c r="D64" s="9"/>
      <c r="E64" s="9">
        <v>573420</v>
      </c>
      <c r="F64" s="9"/>
    </row>
    <row r="65" spans="1:6" x14ac:dyDescent="0.2">
      <c r="A65" s="7"/>
      <c r="B65" s="8" t="s">
        <v>131</v>
      </c>
      <c r="C65" s="9">
        <v>77400</v>
      </c>
      <c r="D65" s="9"/>
      <c r="E65" s="9">
        <v>77400</v>
      </c>
      <c r="F65" s="9"/>
    </row>
    <row r="66" spans="1:6" ht="25.5" x14ac:dyDescent="0.2">
      <c r="A66" s="21"/>
      <c r="B66" s="22" t="s">
        <v>109</v>
      </c>
      <c r="C66" s="16">
        <f>C46+C13</f>
        <v>47390320</v>
      </c>
      <c r="D66" s="16">
        <f>D46+D13</f>
        <v>46699500</v>
      </c>
      <c r="E66" s="16">
        <f>E61+E13</f>
        <v>690820</v>
      </c>
      <c r="F66" s="16">
        <v>0</v>
      </c>
    </row>
    <row r="67" spans="1:6" x14ac:dyDescent="0.2">
      <c r="A67" s="4" t="s">
        <v>110</v>
      </c>
      <c r="B67" s="5" t="s">
        <v>111</v>
      </c>
      <c r="C67" s="16">
        <f>C68</f>
        <v>27687489</v>
      </c>
      <c r="D67" s="16">
        <f>D68</f>
        <v>27687489</v>
      </c>
      <c r="E67" s="16">
        <v>0</v>
      </c>
      <c r="F67" s="16">
        <v>0</v>
      </c>
    </row>
    <row r="68" spans="1:6" x14ac:dyDescent="0.2">
      <c r="A68" s="4" t="s">
        <v>112</v>
      </c>
      <c r="B68" s="5" t="s">
        <v>113</v>
      </c>
      <c r="C68" s="16">
        <f>C69+C71+C73</f>
        <v>27687489</v>
      </c>
      <c r="D68" s="16">
        <f>D69+D71+D73</f>
        <v>27687489</v>
      </c>
      <c r="E68" s="16">
        <v>0</v>
      </c>
      <c r="F68" s="16">
        <v>0</v>
      </c>
    </row>
    <row r="69" spans="1:6" ht="25.5" x14ac:dyDescent="0.2">
      <c r="A69" s="4" t="s">
        <v>114</v>
      </c>
      <c r="B69" s="5" t="s">
        <v>115</v>
      </c>
      <c r="C69" s="16">
        <v>19442200</v>
      </c>
      <c r="D69" s="16">
        <v>19442200</v>
      </c>
      <c r="E69" s="16">
        <v>0</v>
      </c>
      <c r="F69" s="16">
        <v>0</v>
      </c>
    </row>
    <row r="70" spans="1:6" ht="25.5" x14ac:dyDescent="0.2">
      <c r="A70" s="7" t="s">
        <v>116</v>
      </c>
      <c r="B70" s="8" t="s">
        <v>117</v>
      </c>
      <c r="C70" s="13">
        <v>19442200</v>
      </c>
      <c r="D70" s="13">
        <v>19442200</v>
      </c>
      <c r="E70" s="13">
        <v>0</v>
      </c>
      <c r="F70" s="13">
        <v>0</v>
      </c>
    </row>
    <row r="71" spans="1:6" ht="25.5" x14ac:dyDescent="0.2">
      <c r="A71" s="15">
        <v>41040000</v>
      </c>
      <c r="B71" s="5" t="s">
        <v>134</v>
      </c>
      <c r="C71" s="16">
        <f>C72</f>
        <v>829500</v>
      </c>
      <c r="D71" s="16">
        <f>D72</f>
        <v>829500</v>
      </c>
      <c r="E71" s="16"/>
      <c r="F71" s="16"/>
    </row>
    <row r="72" spans="1:6" ht="63.75" x14ac:dyDescent="0.2">
      <c r="A72" s="14">
        <v>41040200</v>
      </c>
      <c r="B72" s="8" t="s">
        <v>135</v>
      </c>
      <c r="C72" s="13">
        <v>829500</v>
      </c>
      <c r="D72" s="13">
        <v>829500</v>
      </c>
      <c r="E72" s="13"/>
      <c r="F72" s="13"/>
    </row>
    <row r="73" spans="1:6" ht="25.5" x14ac:dyDescent="0.2">
      <c r="A73" s="4" t="s">
        <v>118</v>
      </c>
      <c r="B73" s="5" t="s">
        <v>119</v>
      </c>
      <c r="C73" s="16">
        <f>C74+C75+C76+C77</f>
        <v>7415789</v>
      </c>
      <c r="D73" s="16">
        <f>D74+D75+D76+D77</f>
        <v>7415789</v>
      </c>
      <c r="E73" s="16">
        <v>0</v>
      </c>
      <c r="F73" s="16">
        <v>0</v>
      </c>
    </row>
    <row r="74" spans="1:6" ht="38.25" x14ac:dyDescent="0.2">
      <c r="A74" s="7" t="s">
        <v>120</v>
      </c>
      <c r="B74" s="8" t="s">
        <v>121</v>
      </c>
      <c r="C74" s="13">
        <v>1499035</v>
      </c>
      <c r="D74" s="13">
        <v>1499035</v>
      </c>
      <c r="E74" s="13">
        <v>0</v>
      </c>
      <c r="F74" s="13">
        <v>0</v>
      </c>
    </row>
    <row r="75" spans="1:6" ht="51" x14ac:dyDescent="0.2">
      <c r="A75" s="7" t="s">
        <v>122</v>
      </c>
      <c r="B75" s="8" t="s">
        <v>123</v>
      </c>
      <c r="C75" s="13">
        <v>185841</v>
      </c>
      <c r="D75" s="13">
        <v>185841</v>
      </c>
      <c r="E75" s="13">
        <v>0</v>
      </c>
      <c r="F75" s="13">
        <v>0</v>
      </c>
    </row>
    <row r="76" spans="1:6" x14ac:dyDescent="0.2">
      <c r="A76" s="7" t="s">
        <v>124</v>
      </c>
      <c r="B76" s="8" t="s">
        <v>139</v>
      </c>
      <c r="C76" s="13">
        <f>D76</f>
        <v>5631213</v>
      </c>
      <c r="D76" s="13">
        <v>5631213</v>
      </c>
      <c r="E76" s="13">
        <v>0</v>
      </c>
      <c r="F76" s="13">
        <v>0</v>
      </c>
    </row>
    <row r="77" spans="1:6" ht="51" x14ac:dyDescent="0.2">
      <c r="A77" s="7" t="s">
        <v>125</v>
      </c>
      <c r="B77" s="8" t="s">
        <v>126</v>
      </c>
      <c r="C77" s="13">
        <v>99700</v>
      </c>
      <c r="D77" s="13">
        <v>99700</v>
      </c>
      <c r="E77" s="13">
        <v>0</v>
      </c>
      <c r="F77" s="13">
        <v>0</v>
      </c>
    </row>
    <row r="78" spans="1:6" x14ac:dyDescent="0.2">
      <c r="A78" s="23" t="s">
        <v>128</v>
      </c>
      <c r="B78" s="24" t="s">
        <v>127</v>
      </c>
      <c r="C78" s="17">
        <f>C66+C67</f>
        <v>75077809</v>
      </c>
      <c r="D78" s="17">
        <f>D66+D67</f>
        <v>74386989</v>
      </c>
      <c r="E78" s="17">
        <f>E66</f>
        <v>690820</v>
      </c>
      <c r="F78" s="17">
        <v>0</v>
      </c>
    </row>
    <row r="80" spans="1:6" x14ac:dyDescent="0.2">
      <c r="A80" s="19" t="s">
        <v>137</v>
      </c>
      <c r="C80" s="20"/>
      <c r="D80" s="19" t="s">
        <v>136</v>
      </c>
      <c r="F80" s="20"/>
    </row>
  </sheetData>
  <mergeCells count="13">
    <mergeCell ref="B1:F1"/>
    <mergeCell ref="B2:F2"/>
    <mergeCell ref="B3:F3"/>
    <mergeCell ref="B4:F4"/>
    <mergeCell ref="B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7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2021-03-04T09:45:01Z</cp:lastPrinted>
  <dcterms:created xsi:type="dcterms:W3CDTF">2021-01-12T06:12:40Z</dcterms:created>
  <dcterms:modified xsi:type="dcterms:W3CDTF">2021-03-04T09:45:19Z</dcterms:modified>
</cp:coreProperties>
</file>